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7860" windowHeight="8685" activeTab="0"/>
  </bookViews>
  <sheets>
    <sheet name="ČPJ sjezd 2006" sheetId="1" r:id="rId1"/>
  </sheets>
  <definedNames>
    <definedName name="DATABASE" localSheetId="0">'ČPJ sjezd 2006'!$A$10:$O$25</definedName>
  </definedNames>
  <calcPr fullCalcOnLoad="1"/>
</workbook>
</file>

<file path=xl/sharedStrings.xml><?xml version="1.0" encoding="utf-8"?>
<sst xmlns="http://schemas.openxmlformats.org/spreadsheetml/2006/main" count="192" uniqueCount="106">
  <si>
    <t>CELKEM</t>
  </si>
  <si>
    <t>USK Pha</t>
  </si>
  <si>
    <t>Trutnov</t>
  </si>
  <si>
    <t>3</t>
  </si>
  <si>
    <t>Olomouc</t>
  </si>
  <si>
    <t>KK Opava</t>
  </si>
  <si>
    <t>Přerov</t>
  </si>
  <si>
    <t>Soběslav</t>
  </si>
  <si>
    <t>min1</t>
  </si>
  <si>
    <t>min2</t>
  </si>
  <si>
    <t>Machač Jiří</t>
  </si>
  <si>
    <t>Boh.Pha</t>
  </si>
  <si>
    <t>Slepica Karel</t>
  </si>
  <si>
    <t>Lagner Václav</t>
  </si>
  <si>
    <t>Kroměříž</t>
  </si>
  <si>
    <t>Kudějová Kristýna</t>
  </si>
  <si>
    <t>Litovel</t>
  </si>
  <si>
    <t>Barcaj Adam</t>
  </si>
  <si>
    <t>Beneš Vojtěch</t>
  </si>
  <si>
    <t>Čevora Lukáš</t>
  </si>
  <si>
    <t>KK Brno</t>
  </si>
  <si>
    <t>Rygel Marek</t>
  </si>
  <si>
    <t>Řezáč Jan</t>
  </si>
  <si>
    <t>Vránová Linda</t>
  </si>
  <si>
    <t>Herink Jiří</t>
  </si>
  <si>
    <t>Jůva Marek</t>
  </si>
  <si>
    <t>Tesla Bo</t>
  </si>
  <si>
    <t>Macík Jan</t>
  </si>
  <si>
    <t>Hrabalová Ivana</t>
  </si>
  <si>
    <t>Špindl.Mlýn</t>
  </si>
  <si>
    <t>Zástěrová Anna</t>
  </si>
  <si>
    <t>So Písek</t>
  </si>
  <si>
    <t>Kropáček Matěj</t>
  </si>
  <si>
    <t>Malach Tobiáš</t>
  </si>
  <si>
    <t>Krejza Filip</t>
  </si>
  <si>
    <t>Vys.Mýto</t>
  </si>
  <si>
    <t>Klášter.</t>
  </si>
  <si>
    <t>Čeňk. Pila</t>
  </si>
  <si>
    <t>MČR dor.</t>
  </si>
  <si>
    <t>dlouhý sjezd</t>
  </si>
  <si>
    <t>sprint</t>
  </si>
  <si>
    <t>Valíková Radka</t>
  </si>
  <si>
    <t>Obal Pce</t>
  </si>
  <si>
    <t>Macík Martin</t>
  </si>
  <si>
    <t>Kučera Michal</t>
  </si>
  <si>
    <t>Nedvěd Jaroslav</t>
  </si>
  <si>
    <t>Dupal Jiří</t>
  </si>
  <si>
    <t>Čása Michal</t>
  </si>
  <si>
    <t>Kádrle Martin</t>
  </si>
  <si>
    <t>Košťál Jiří</t>
  </si>
  <si>
    <t>Smékal Michal</t>
  </si>
  <si>
    <t>Kabelík Pavel</t>
  </si>
  <si>
    <t>Houserek Aleš</t>
  </si>
  <si>
    <t>SKVeselí</t>
  </si>
  <si>
    <t>Kašpar Jonáš</t>
  </si>
  <si>
    <t>119003</t>
  </si>
  <si>
    <t>26007</t>
  </si>
  <si>
    <t>119127</t>
  </si>
  <si>
    <t>119052</t>
  </si>
  <si>
    <t>1026</t>
  </si>
  <si>
    <t>VSDK</t>
  </si>
  <si>
    <t>Novák Ondřej</t>
  </si>
  <si>
    <t>Rubint Martin</t>
  </si>
  <si>
    <t>L.Plzeň</t>
  </si>
  <si>
    <t>Polesná Jitka</t>
  </si>
  <si>
    <t>Sosnarová Michaela</t>
  </si>
  <si>
    <t>Pavlík Radek</t>
  </si>
  <si>
    <t>Rolenc Ondřej</t>
  </si>
  <si>
    <t>Baroň Petr</t>
  </si>
  <si>
    <t>Val.Mez.</t>
  </si>
  <si>
    <t>Fusek Radomír</t>
  </si>
  <si>
    <t>Kategorie K1Ž</t>
  </si>
  <si>
    <t>Kategorie C1</t>
  </si>
  <si>
    <t>Kategorie K1M</t>
  </si>
  <si>
    <t>Kategorie C2</t>
  </si>
  <si>
    <t>Tento žebříček slouží pro orientaci stavitelů jun.družstva, nenahrazuje nominační závody.</t>
  </si>
  <si>
    <t>Kamenice</t>
  </si>
  <si>
    <t>Lipno</t>
  </si>
  <si>
    <t>min3</t>
  </si>
  <si>
    <t>Lagner Jiří</t>
  </si>
  <si>
    <t>Český pohár juniorů ve sjezdu, rok 2006</t>
  </si>
  <si>
    <t>Tesla bo</t>
  </si>
  <si>
    <t>Tykal Jiří</t>
  </si>
  <si>
    <t>Todarello Valentino</t>
  </si>
  <si>
    <t>Hála Richard</t>
  </si>
  <si>
    <t>a všech závodů ČP ve sjezdu a sprintu.</t>
  </si>
  <si>
    <t>Habich Bohumil</t>
  </si>
  <si>
    <t>VS Tábor</t>
  </si>
  <si>
    <t>Klatovy</t>
  </si>
  <si>
    <t>Kubát Zdeněk</t>
  </si>
  <si>
    <t>Bříza Václav</t>
  </si>
  <si>
    <t>Božek Radim</t>
  </si>
  <si>
    <t>Řezáč Filip</t>
  </si>
  <si>
    <t>Dalších 16 závodnic bodovalo pouze v jednom závodě.</t>
  </si>
  <si>
    <t>Dalších 15 závodníků bodovalo jen v jednom závodě.</t>
  </si>
  <si>
    <t>Šindler Marek</t>
  </si>
  <si>
    <t>Dalších 15 posádek bodovalo jen v jednom závodě.</t>
  </si>
  <si>
    <t>Dalších 7 závodníků bodovalo v jednom závodě</t>
  </si>
  <si>
    <t>Drahozalová Jana</t>
  </si>
  <si>
    <t>Roudnice</t>
  </si>
  <si>
    <t>Zajíc Ondřej</t>
  </si>
  <si>
    <t>Jílek Jan</t>
  </si>
  <si>
    <t>Suchánek Daniel</t>
  </si>
  <si>
    <t>Herzánová Vend.</t>
  </si>
  <si>
    <t xml:space="preserve">Bylo započteno 7 nejlepších výsledků ze závodů MČR dorostu ve sjezdu a sprintu </t>
  </si>
  <si>
    <t>(Případné reklamace řešte s počtářem žebříčku.Email rcmb@centrum.cz, tf 776 176 355)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</si>
</sst>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1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1" fontId="0" fillId="0" borderId="1" xfId="0" applyNumberFormat="1" applyFill="1" applyBorder="1" applyAlignment="1">
      <alignment/>
    </xf>
    <xf numFmtId="1" fontId="0" fillId="0" borderId="2" xfId="0" applyNumberFormat="1" applyBorder="1" applyAlignment="1">
      <alignment horizontal="center" vertical="center" textRotation="90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2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1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U87"/>
  <sheetViews>
    <sheetView tabSelected="1" view="pageBreakPreview" zoomScaleSheetLayoutView="100" workbookViewId="0" topLeftCell="A1">
      <selection activeCell="A6" sqref="A6:T6"/>
    </sheetView>
  </sheetViews>
  <sheetFormatPr defaultColWidth="9.00390625" defaultRowHeight="12.75"/>
  <cols>
    <col min="1" max="1" width="3.75390625" style="1" customWidth="1"/>
    <col min="2" max="2" width="6.75390625" style="16" customWidth="1"/>
    <col min="3" max="3" width="16.25390625" style="2" customWidth="1"/>
    <col min="4" max="4" width="3.75390625" style="4" customWidth="1"/>
    <col min="5" max="5" width="3.75390625" style="4" hidden="1" customWidth="1"/>
    <col min="6" max="6" width="11.25390625" style="2" customWidth="1"/>
    <col min="7" max="7" width="4.125" style="1" customWidth="1"/>
    <col min="8" max="16" width="3.25390625" style="1" customWidth="1"/>
    <col min="17" max="17" width="4.75390625" style="1" hidden="1" customWidth="1"/>
    <col min="18" max="19" width="4.75390625" style="0" hidden="1" customWidth="1"/>
    <col min="20" max="20" width="5.75390625" style="0" customWidth="1"/>
  </cols>
  <sheetData>
    <row r="1" spans="1:20" ht="18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3" spans="1:20" ht="12.75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.75">
      <c r="A4" s="52" t="s">
        <v>104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2.75">
      <c r="A5" s="52" t="s">
        <v>85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2.75">
      <c r="A6" s="53" t="s">
        <v>105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18">
      <c r="A8" s="27"/>
      <c r="B8" s="38" t="s">
        <v>72</v>
      </c>
      <c r="C8" s="8"/>
      <c r="D8" s="9"/>
      <c r="E8" s="9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/>
    </row>
    <row r="9" spans="7:20" ht="12.75">
      <c r="G9" s="55" t="s">
        <v>39</v>
      </c>
      <c r="H9" s="56"/>
      <c r="I9" s="56"/>
      <c r="J9" s="56"/>
      <c r="K9" s="57"/>
      <c r="L9" s="58" t="s">
        <v>40</v>
      </c>
      <c r="M9" s="58"/>
      <c r="N9" s="58"/>
      <c r="O9" s="58"/>
      <c r="P9" s="58"/>
      <c r="R9" s="1"/>
      <c r="S9" s="1"/>
      <c r="T9" s="36"/>
    </row>
    <row r="10" spans="1:20" ht="57" customHeight="1">
      <c r="A10" s="3"/>
      <c r="B10" s="15"/>
      <c r="C10" s="6"/>
      <c r="D10" s="3"/>
      <c r="E10" s="3"/>
      <c r="F10" s="6"/>
      <c r="G10" s="32" t="s">
        <v>76</v>
      </c>
      <c r="H10" s="33" t="s">
        <v>29</v>
      </c>
      <c r="I10" s="33" t="s">
        <v>37</v>
      </c>
      <c r="J10" s="33" t="s">
        <v>77</v>
      </c>
      <c r="K10" s="35" t="s">
        <v>38</v>
      </c>
      <c r="L10" s="32" t="s">
        <v>76</v>
      </c>
      <c r="M10" s="33" t="s">
        <v>29</v>
      </c>
      <c r="N10" s="33" t="s">
        <v>37</v>
      </c>
      <c r="O10" s="33" t="s">
        <v>77</v>
      </c>
      <c r="P10" s="3" t="s">
        <v>38</v>
      </c>
      <c r="Q10" s="3" t="s">
        <v>8</v>
      </c>
      <c r="R10" s="3" t="s">
        <v>9</v>
      </c>
      <c r="S10" s="3" t="s">
        <v>78</v>
      </c>
      <c r="T10" s="32" t="s">
        <v>0</v>
      </c>
    </row>
    <row r="11" spans="1:20" ht="12.75">
      <c r="A11" s="27">
        <v>1</v>
      </c>
      <c r="B11" s="17">
        <v>108040</v>
      </c>
      <c r="C11" s="8" t="s">
        <v>21</v>
      </c>
      <c r="D11" s="9">
        <v>89</v>
      </c>
      <c r="E11" s="9"/>
      <c r="F11" s="23" t="s">
        <v>60</v>
      </c>
      <c r="G11" s="41">
        <v>75</v>
      </c>
      <c r="H11" s="42">
        <v>75</v>
      </c>
      <c r="I11" s="42">
        <v>75</v>
      </c>
      <c r="J11" s="42">
        <v>75</v>
      </c>
      <c r="K11" s="42">
        <v>75</v>
      </c>
      <c r="L11" s="41">
        <v>75</v>
      </c>
      <c r="M11" s="42">
        <v>75</v>
      </c>
      <c r="N11" s="42">
        <v>75</v>
      </c>
      <c r="O11" s="42">
        <v>75</v>
      </c>
      <c r="P11" s="42">
        <v>75</v>
      </c>
      <c r="Q11" s="7">
        <f aca="true" t="shared" si="0" ref="Q11:Q21">SMALL((G11:P11),1)</f>
        <v>75</v>
      </c>
      <c r="R11" s="7">
        <f aca="true" t="shared" si="1" ref="R11:R21">SMALL(G11:P11,2)</f>
        <v>75</v>
      </c>
      <c r="S11" s="7">
        <f aca="true" t="shared" si="2" ref="S11:S21">SMALL((G11:P11),3)</f>
        <v>75</v>
      </c>
      <c r="T11" s="37">
        <f aca="true" t="shared" si="3" ref="T11:T21">SUM(G11:P11)-Q11-R11-S11</f>
        <v>525</v>
      </c>
    </row>
    <row r="12" spans="1:20" ht="12.75">
      <c r="A12" s="27">
        <f aca="true" t="shared" si="4" ref="A12:A21">1+A11</f>
        <v>2</v>
      </c>
      <c r="B12" s="7">
        <v>116057</v>
      </c>
      <c r="C12" s="8" t="s">
        <v>44</v>
      </c>
      <c r="D12" s="9">
        <v>90</v>
      </c>
      <c r="F12" s="2" t="s">
        <v>16</v>
      </c>
      <c r="G12" s="34">
        <v>68</v>
      </c>
      <c r="H12" s="19">
        <v>68</v>
      </c>
      <c r="I12" s="19">
        <v>68</v>
      </c>
      <c r="J12" s="19">
        <v>68</v>
      </c>
      <c r="K12" s="19">
        <v>68</v>
      </c>
      <c r="L12" s="34">
        <v>62</v>
      </c>
      <c r="M12" s="19">
        <v>68</v>
      </c>
      <c r="N12" s="19">
        <v>62</v>
      </c>
      <c r="O12" s="19">
        <v>68</v>
      </c>
      <c r="P12" s="19">
        <v>62</v>
      </c>
      <c r="Q12" s="7">
        <f t="shared" si="0"/>
        <v>62</v>
      </c>
      <c r="R12" s="7">
        <f t="shared" si="1"/>
        <v>62</v>
      </c>
      <c r="S12" s="7">
        <f t="shared" si="2"/>
        <v>62</v>
      </c>
      <c r="T12" s="37">
        <f t="shared" si="3"/>
        <v>476</v>
      </c>
    </row>
    <row r="13" spans="1:20" ht="12.75">
      <c r="A13" s="27">
        <f t="shared" si="4"/>
        <v>3</v>
      </c>
      <c r="B13" s="16">
        <v>105019</v>
      </c>
      <c r="C13" s="2" t="s">
        <v>33</v>
      </c>
      <c r="D13" s="4">
        <v>89</v>
      </c>
      <c r="F13" s="2" t="s">
        <v>81</v>
      </c>
      <c r="G13" s="34">
        <v>62</v>
      </c>
      <c r="H13" s="19">
        <v>62</v>
      </c>
      <c r="I13" s="19">
        <v>62</v>
      </c>
      <c r="J13" s="19">
        <v>62</v>
      </c>
      <c r="K13" s="19">
        <v>0</v>
      </c>
      <c r="L13" s="34">
        <v>68</v>
      </c>
      <c r="M13" s="19">
        <v>62</v>
      </c>
      <c r="N13" s="19">
        <v>68</v>
      </c>
      <c r="O13" s="19">
        <v>62</v>
      </c>
      <c r="P13" s="19">
        <v>68</v>
      </c>
      <c r="Q13" s="7">
        <f t="shared" si="0"/>
        <v>0</v>
      </c>
      <c r="R13" s="7">
        <f t="shared" si="1"/>
        <v>62</v>
      </c>
      <c r="S13" s="7">
        <f t="shared" si="2"/>
        <v>62</v>
      </c>
      <c r="T13" s="37">
        <f t="shared" si="3"/>
        <v>452</v>
      </c>
    </row>
    <row r="14" spans="1:20" ht="12.75">
      <c r="A14" s="27">
        <f t="shared" si="4"/>
        <v>4</v>
      </c>
      <c r="B14" s="17">
        <v>116054</v>
      </c>
      <c r="C14" s="8" t="s">
        <v>51</v>
      </c>
      <c r="D14" s="9">
        <v>91</v>
      </c>
      <c r="E14" s="9"/>
      <c r="F14" s="8" t="s">
        <v>16</v>
      </c>
      <c r="G14" s="34">
        <v>57</v>
      </c>
      <c r="H14" s="19">
        <v>57</v>
      </c>
      <c r="I14" s="19">
        <v>49</v>
      </c>
      <c r="J14" s="19">
        <v>57</v>
      </c>
      <c r="K14" s="19">
        <v>49</v>
      </c>
      <c r="L14" s="34">
        <v>57</v>
      </c>
      <c r="M14" s="19">
        <v>49</v>
      </c>
      <c r="N14" s="19">
        <v>49</v>
      </c>
      <c r="O14" s="19">
        <v>57</v>
      </c>
      <c r="P14" s="19">
        <v>57</v>
      </c>
      <c r="Q14" s="7">
        <f t="shared" si="0"/>
        <v>49</v>
      </c>
      <c r="R14" s="7">
        <f t="shared" si="1"/>
        <v>49</v>
      </c>
      <c r="S14" s="7">
        <f t="shared" si="2"/>
        <v>49</v>
      </c>
      <c r="T14" s="37">
        <f t="shared" si="3"/>
        <v>391</v>
      </c>
    </row>
    <row r="15" spans="1:20" ht="12.75">
      <c r="A15" s="27">
        <f t="shared" si="4"/>
        <v>5</v>
      </c>
      <c r="B15" s="7">
        <v>108026</v>
      </c>
      <c r="C15" s="8" t="s">
        <v>43</v>
      </c>
      <c r="D15" s="9">
        <v>90</v>
      </c>
      <c r="F15" s="23" t="s">
        <v>60</v>
      </c>
      <c r="G15" s="34">
        <v>0</v>
      </c>
      <c r="H15" s="19">
        <v>49</v>
      </c>
      <c r="I15" s="19">
        <v>57</v>
      </c>
      <c r="J15" s="19">
        <v>49</v>
      </c>
      <c r="K15" s="19">
        <v>57</v>
      </c>
      <c r="L15" s="34">
        <v>53</v>
      </c>
      <c r="M15" s="19">
        <v>57</v>
      </c>
      <c r="N15" s="19">
        <v>53</v>
      </c>
      <c r="O15" s="19">
        <v>46</v>
      </c>
      <c r="P15" s="19">
        <v>49</v>
      </c>
      <c r="Q15" s="7">
        <f t="shared" si="0"/>
        <v>0</v>
      </c>
      <c r="R15" s="7">
        <f t="shared" si="1"/>
        <v>46</v>
      </c>
      <c r="S15" s="7">
        <f t="shared" si="2"/>
        <v>49</v>
      </c>
      <c r="T15" s="37">
        <f t="shared" si="3"/>
        <v>375</v>
      </c>
    </row>
    <row r="16" spans="1:20" ht="12.75">
      <c r="A16" s="27">
        <f t="shared" si="4"/>
        <v>6</v>
      </c>
      <c r="B16" s="17">
        <v>57071</v>
      </c>
      <c r="C16" s="8" t="s">
        <v>67</v>
      </c>
      <c r="D16" s="9">
        <v>91</v>
      </c>
      <c r="E16" s="9"/>
      <c r="F16" s="8" t="s">
        <v>42</v>
      </c>
      <c r="G16" s="34">
        <v>0</v>
      </c>
      <c r="H16" s="19">
        <v>0</v>
      </c>
      <c r="I16" s="19">
        <v>46</v>
      </c>
      <c r="J16" s="19">
        <v>53</v>
      </c>
      <c r="K16" s="19">
        <v>53</v>
      </c>
      <c r="L16" s="34">
        <v>0</v>
      </c>
      <c r="M16" s="19">
        <v>53</v>
      </c>
      <c r="N16" s="19">
        <v>46</v>
      </c>
      <c r="O16" s="19">
        <v>0</v>
      </c>
      <c r="P16" s="19">
        <v>53</v>
      </c>
      <c r="Q16" s="7">
        <f t="shared" si="0"/>
        <v>0</v>
      </c>
      <c r="R16" s="7">
        <f t="shared" si="1"/>
        <v>0</v>
      </c>
      <c r="S16" s="7">
        <f t="shared" si="2"/>
        <v>0</v>
      </c>
      <c r="T16" s="37">
        <f t="shared" si="3"/>
        <v>304</v>
      </c>
    </row>
    <row r="17" spans="1:20" ht="12.75">
      <c r="A17" s="27">
        <f t="shared" si="4"/>
        <v>7</v>
      </c>
      <c r="B17" s="17">
        <v>108033</v>
      </c>
      <c r="C17" s="23" t="s">
        <v>66</v>
      </c>
      <c r="D17" s="24">
        <v>92</v>
      </c>
      <c r="E17" s="25"/>
      <c r="F17" s="23" t="s">
        <v>60</v>
      </c>
      <c r="G17" s="34">
        <v>0</v>
      </c>
      <c r="H17" s="19">
        <v>53</v>
      </c>
      <c r="I17" s="19">
        <v>53</v>
      </c>
      <c r="J17" s="19">
        <v>0</v>
      </c>
      <c r="K17" s="19">
        <v>33</v>
      </c>
      <c r="L17" s="34">
        <v>0</v>
      </c>
      <c r="M17" s="19">
        <v>46</v>
      </c>
      <c r="N17" s="19">
        <v>57</v>
      </c>
      <c r="O17" s="19">
        <v>0</v>
      </c>
      <c r="P17" s="19">
        <v>40</v>
      </c>
      <c r="Q17" s="7">
        <f t="shared" si="0"/>
        <v>0</v>
      </c>
      <c r="R17" s="7">
        <f t="shared" si="1"/>
        <v>0</v>
      </c>
      <c r="S17" s="7">
        <f t="shared" si="2"/>
        <v>0</v>
      </c>
      <c r="T17" s="37">
        <f t="shared" si="3"/>
        <v>282</v>
      </c>
    </row>
    <row r="18" spans="1:20" ht="12.75">
      <c r="A18" s="27">
        <f t="shared" si="4"/>
        <v>8</v>
      </c>
      <c r="B18" s="17">
        <v>116007</v>
      </c>
      <c r="C18" s="8" t="s">
        <v>50</v>
      </c>
      <c r="D18" s="9">
        <v>90</v>
      </c>
      <c r="E18" s="9"/>
      <c r="F18" s="8" t="s">
        <v>16</v>
      </c>
      <c r="G18" s="34">
        <v>0</v>
      </c>
      <c r="H18" s="19">
        <v>0</v>
      </c>
      <c r="I18" s="19">
        <v>43</v>
      </c>
      <c r="J18" s="19">
        <v>0</v>
      </c>
      <c r="K18" s="19">
        <v>40</v>
      </c>
      <c r="L18" s="34">
        <v>49</v>
      </c>
      <c r="M18" s="19">
        <v>0</v>
      </c>
      <c r="N18" s="19">
        <v>43</v>
      </c>
      <c r="O18" s="19">
        <v>49</v>
      </c>
      <c r="P18" s="19">
        <v>43</v>
      </c>
      <c r="Q18" s="7">
        <f t="shared" si="0"/>
        <v>0</v>
      </c>
      <c r="R18" s="7">
        <f t="shared" si="1"/>
        <v>0</v>
      </c>
      <c r="S18" s="7">
        <f t="shared" si="2"/>
        <v>0</v>
      </c>
      <c r="T18" s="37">
        <f t="shared" si="3"/>
        <v>267</v>
      </c>
    </row>
    <row r="19" spans="1:20" ht="12.75">
      <c r="A19" s="27">
        <f t="shared" si="4"/>
        <v>9</v>
      </c>
      <c r="B19" s="17">
        <v>112030</v>
      </c>
      <c r="C19" s="2" t="s">
        <v>62</v>
      </c>
      <c r="D19" s="4">
        <v>90</v>
      </c>
      <c r="F19" s="2" t="s">
        <v>14</v>
      </c>
      <c r="G19" s="34">
        <v>0</v>
      </c>
      <c r="H19" s="19">
        <v>0</v>
      </c>
      <c r="I19" s="19">
        <v>0</v>
      </c>
      <c r="J19" s="19">
        <v>0</v>
      </c>
      <c r="K19" s="19">
        <v>62</v>
      </c>
      <c r="L19" s="34">
        <v>0</v>
      </c>
      <c r="M19" s="19">
        <v>0</v>
      </c>
      <c r="N19" s="19">
        <v>0</v>
      </c>
      <c r="O19" s="19">
        <v>53</v>
      </c>
      <c r="P19" s="19">
        <v>46</v>
      </c>
      <c r="Q19" s="7">
        <f>SMALL((G19:P19),1)</f>
        <v>0</v>
      </c>
      <c r="R19" s="7">
        <f>SMALL(G19:P19,2)</f>
        <v>0</v>
      </c>
      <c r="S19" s="7">
        <f>SMALL((G19:P19),3)</f>
        <v>0</v>
      </c>
      <c r="T19" s="37">
        <f>SUM(G19:P19)-Q19-R19-S19</f>
        <v>161</v>
      </c>
    </row>
    <row r="20" spans="1:20" ht="12.75">
      <c r="A20" s="27">
        <f t="shared" si="4"/>
        <v>10</v>
      </c>
      <c r="B20" s="17">
        <v>119086</v>
      </c>
      <c r="C20" s="8" t="s">
        <v>24</v>
      </c>
      <c r="D20" s="9">
        <v>90</v>
      </c>
      <c r="E20" s="9">
        <v>3</v>
      </c>
      <c r="F20" s="8" t="s">
        <v>4</v>
      </c>
      <c r="G20" s="34">
        <v>0</v>
      </c>
      <c r="H20" s="19">
        <v>0</v>
      </c>
      <c r="I20" s="19">
        <v>0</v>
      </c>
      <c r="J20" s="19">
        <v>0</v>
      </c>
      <c r="K20" s="19">
        <v>46</v>
      </c>
      <c r="L20" s="34">
        <v>0</v>
      </c>
      <c r="M20" s="19">
        <v>0</v>
      </c>
      <c r="N20" s="19">
        <v>0</v>
      </c>
      <c r="O20" s="19">
        <v>0</v>
      </c>
      <c r="P20" s="19">
        <v>37</v>
      </c>
      <c r="Q20" s="7">
        <f t="shared" si="0"/>
        <v>0</v>
      </c>
      <c r="R20" s="7">
        <f t="shared" si="1"/>
        <v>0</v>
      </c>
      <c r="S20" s="7">
        <f t="shared" si="2"/>
        <v>0</v>
      </c>
      <c r="T20" s="37">
        <f t="shared" si="3"/>
        <v>83</v>
      </c>
    </row>
    <row r="21" spans="1:20" ht="12.75">
      <c r="A21" s="27">
        <f t="shared" si="4"/>
        <v>11</v>
      </c>
      <c r="B21" s="1">
        <v>119010</v>
      </c>
      <c r="C21" s="2" t="s">
        <v>91</v>
      </c>
      <c r="D21" s="4">
        <v>92</v>
      </c>
      <c r="F21" s="2" t="s">
        <v>4</v>
      </c>
      <c r="G21" s="34">
        <v>0</v>
      </c>
      <c r="H21" s="19">
        <v>0</v>
      </c>
      <c r="I21" s="19">
        <v>0</v>
      </c>
      <c r="J21" s="19">
        <v>0</v>
      </c>
      <c r="K21" s="19">
        <v>43</v>
      </c>
      <c r="L21" s="34">
        <v>0</v>
      </c>
      <c r="M21" s="19">
        <v>0</v>
      </c>
      <c r="N21" s="19">
        <v>0</v>
      </c>
      <c r="O21" s="19">
        <v>0</v>
      </c>
      <c r="P21" s="19">
        <v>35</v>
      </c>
      <c r="Q21" s="7">
        <f t="shared" si="0"/>
        <v>0</v>
      </c>
      <c r="R21" s="7">
        <f t="shared" si="1"/>
        <v>0</v>
      </c>
      <c r="S21" s="7">
        <f t="shared" si="2"/>
        <v>0</v>
      </c>
      <c r="T21" s="37">
        <f t="shared" si="3"/>
        <v>78</v>
      </c>
    </row>
    <row r="22" spans="1:20" ht="12.75">
      <c r="A22" s="27"/>
      <c r="B22" s="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0"/>
    </row>
    <row r="23" spans="1:20" ht="12.75">
      <c r="A23" s="27"/>
      <c r="B23" s="1" t="s">
        <v>97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0"/>
    </row>
    <row r="24" spans="1:20" ht="12.75">
      <c r="A24" s="27"/>
      <c r="B24" s="17"/>
      <c r="C24" s="8"/>
      <c r="D24" s="9"/>
      <c r="E24" s="9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</row>
    <row r="25" spans="1:20" ht="18">
      <c r="A25" s="27"/>
      <c r="B25" s="38" t="s">
        <v>71</v>
      </c>
      <c r="C25" s="8"/>
      <c r="D25" s="9"/>
      <c r="E25" s="9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/>
    </row>
    <row r="26" spans="7:20" ht="12.75">
      <c r="G26" s="55" t="s">
        <v>39</v>
      </c>
      <c r="H26" s="56"/>
      <c r="I26" s="56"/>
      <c r="J26" s="56"/>
      <c r="K26" s="57"/>
      <c r="L26" s="58" t="s">
        <v>40</v>
      </c>
      <c r="M26" s="58"/>
      <c r="N26" s="58"/>
      <c r="O26" s="58"/>
      <c r="P26" s="58"/>
      <c r="R26" s="1"/>
      <c r="S26" s="1"/>
      <c r="T26" s="36"/>
    </row>
    <row r="27" spans="7:20" ht="56.25">
      <c r="G27" s="32" t="s">
        <v>76</v>
      </c>
      <c r="H27" s="33" t="s">
        <v>29</v>
      </c>
      <c r="I27" s="33" t="s">
        <v>37</v>
      </c>
      <c r="J27" s="33" t="s">
        <v>77</v>
      </c>
      <c r="K27" s="35" t="s">
        <v>38</v>
      </c>
      <c r="L27" s="32" t="s">
        <v>76</v>
      </c>
      <c r="M27" s="33" t="s">
        <v>29</v>
      </c>
      <c r="N27" s="33" t="s">
        <v>37</v>
      </c>
      <c r="O27" s="33" t="s">
        <v>77</v>
      </c>
      <c r="P27" s="3" t="s">
        <v>38</v>
      </c>
      <c r="Q27" s="3" t="s">
        <v>8</v>
      </c>
      <c r="R27" s="3" t="s">
        <v>9</v>
      </c>
      <c r="S27" s="3" t="s">
        <v>78</v>
      </c>
      <c r="T27" s="32" t="s">
        <v>0</v>
      </c>
    </row>
    <row r="28" spans="1:20" ht="12.75">
      <c r="A28" s="26">
        <f>1</f>
        <v>1</v>
      </c>
      <c r="B28" s="7">
        <v>119111</v>
      </c>
      <c r="C28" s="8" t="s">
        <v>23</v>
      </c>
      <c r="D28" s="9">
        <v>89</v>
      </c>
      <c r="E28" s="9"/>
      <c r="F28" s="8" t="s">
        <v>4</v>
      </c>
      <c r="G28" s="41">
        <v>60</v>
      </c>
      <c r="H28" s="42">
        <v>60</v>
      </c>
      <c r="I28" s="42">
        <v>60</v>
      </c>
      <c r="J28" s="19">
        <v>47</v>
      </c>
      <c r="K28" s="19">
        <v>53</v>
      </c>
      <c r="L28" s="34">
        <v>53</v>
      </c>
      <c r="M28" s="42">
        <v>60</v>
      </c>
      <c r="N28" s="42">
        <v>60</v>
      </c>
      <c r="O28" s="42">
        <v>60</v>
      </c>
      <c r="P28" s="42">
        <v>60</v>
      </c>
      <c r="Q28" s="7">
        <f>SMALL((G28:P28),1)</f>
        <v>47</v>
      </c>
      <c r="R28" s="7">
        <f>SMALL(G28:P28,2)</f>
        <v>53</v>
      </c>
      <c r="S28" s="7">
        <f>SMALL((G28:P28),3)</f>
        <v>53</v>
      </c>
      <c r="T28" s="37">
        <f>SUM(G28:P28)-Q28-R28-S28</f>
        <v>420</v>
      </c>
    </row>
    <row r="29" spans="1:20" ht="12.75">
      <c r="A29" s="26">
        <f aca="true" t="shared" si="5" ref="A29:A36">1+A28</f>
        <v>2</v>
      </c>
      <c r="B29" s="7">
        <v>80026</v>
      </c>
      <c r="C29" s="8" t="s">
        <v>30</v>
      </c>
      <c r="D29" s="9">
        <v>89</v>
      </c>
      <c r="E29" s="9"/>
      <c r="F29" s="8" t="s">
        <v>31</v>
      </c>
      <c r="G29" s="34">
        <v>42</v>
      </c>
      <c r="H29" s="19">
        <v>53</v>
      </c>
      <c r="I29" s="19">
        <v>53</v>
      </c>
      <c r="J29" s="42">
        <v>60</v>
      </c>
      <c r="K29" s="42">
        <v>60</v>
      </c>
      <c r="L29" s="41">
        <v>60</v>
      </c>
      <c r="M29" s="19">
        <v>53</v>
      </c>
      <c r="N29" s="19">
        <v>53</v>
      </c>
      <c r="O29" s="19">
        <v>47</v>
      </c>
      <c r="P29" s="19">
        <v>0</v>
      </c>
      <c r="Q29" s="7">
        <f aca="true" t="shared" si="6" ref="Q29:Q36">SMALL((G29:P29),1)</f>
        <v>0</v>
      </c>
      <c r="R29" s="7">
        <f aca="true" t="shared" si="7" ref="R29:R36">SMALL(G29:P29,2)</f>
        <v>42</v>
      </c>
      <c r="S29" s="7">
        <f aca="true" t="shared" si="8" ref="S29:S36">SMALL((G29:P29),3)</f>
        <v>47</v>
      </c>
      <c r="T29" s="37">
        <f aca="true" t="shared" si="9" ref="T29:T36">SUM(G29:P29)-Q29-R29-S29</f>
        <v>392</v>
      </c>
    </row>
    <row r="30" spans="1:20" ht="12.75">
      <c r="A30" s="26">
        <f t="shared" si="5"/>
        <v>3</v>
      </c>
      <c r="B30" s="7">
        <v>119108</v>
      </c>
      <c r="C30" s="8" t="s">
        <v>28</v>
      </c>
      <c r="D30" s="9">
        <v>90</v>
      </c>
      <c r="E30" s="9"/>
      <c r="F30" s="8" t="s">
        <v>4</v>
      </c>
      <c r="G30" s="34">
        <v>47</v>
      </c>
      <c r="H30" s="19">
        <v>47</v>
      </c>
      <c r="I30" s="19">
        <v>47</v>
      </c>
      <c r="J30" s="19">
        <v>53</v>
      </c>
      <c r="K30" s="19">
        <v>47</v>
      </c>
      <c r="L30" s="34">
        <v>47</v>
      </c>
      <c r="M30" s="19">
        <v>47</v>
      </c>
      <c r="N30" s="19">
        <v>47</v>
      </c>
      <c r="O30" s="19">
        <v>53</v>
      </c>
      <c r="P30" s="19">
        <v>0</v>
      </c>
      <c r="Q30" s="7">
        <f t="shared" si="6"/>
        <v>0</v>
      </c>
      <c r="R30" s="7">
        <f t="shared" si="7"/>
        <v>47</v>
      </c>
      <c r="S30" s="7">
        <f t="shared" si="8"/>
        <v>47</v>
      </c>
      <c r="T30" s="37">
        <f t="shared" si="9"/>
        <v>341</v>
      </c>
    </row>
    <row r="31" spans="1:20" ht="12.75">
      <c r="A31" s="26">
        <f t="shared" si="5"/>
        <v>4</v>
      </c>
      <c r="B31" s="7">
        <v>39058</v>
      </c>
      <c r="C31" s="8" t="s">
        <v>64</v>
      </c>
      <c r="D31" s="9">
        <v>90</v>
      </c>
      <c r="E31" s="9"/>
      <c r="F31" s="8" t="s">
        <v>63</v>
      </c>
      <c r="G31" s="34">
        <v>0</v>
      </c>
      <c r="H31" s="19">
        <v>34</v>
      </c>
      <c r="I31" s="19">
        <v>42</v>
      </c>
      <c r="J31" s="19">
        <v>42</v>
      </c>
      <c r="K31" s="19">
        <v>42</v>
      </c>
      <c r="L31" s="34">
        <v>0</v>
      </c>
      <c r="M31" s="19">
        <v>31</v>
      </c>
      <c r="N31" s="19">
        <v>34</v>
      </c>
      <c r="O31" s="19">
        <v>38</v>
      </c>
      <c r="P31" s="19">
        <v>53</v>
      </c>
      <c r="Q31" s="7">
        <f t="shared" si="6"/>
        <v>0</v>
      </c>
      <c r="R31" s="7">
        <f t="shared" si="7"/>
        <v>0</v>
      </c>
      <c r="S31" s="7">
        <f t="shared" si="8"/>
        <v>31</v>
      </c>
      <c r="T31" s="37">
        <f t="shared" si="9"/>
        <v>285</v>
      </c>
    </row>
    <row r="32" spans="1:20" ht="12.75">
      <c r="A32" s="26">
        <f t="shared" si="5"/>
        <v>5</v>
      </c>
      <c r="B32" s="1">
        <v>9053</v>
      </c>
      <c r="C32" s="2" t="s">
        <v>15</v>
      </c>
      <c r="D32" s="4">
        <v>88</v>
      </c>
      <c r="E32" s="4" t="s">
        <v>3</v>
      </c>
      <c r="F32" s="2" t="s">
        <v>1</v>
      </c>
      <c r="G32" s="34">
        <v>38</v>
      </c>
      <c r="H32" s="19">
        <v>38</v>
      </c>
      <c r="I32" s="19">
        <v>0</v>
      </c>
      <c r="J32" s="19">
        <v>34</v>
      </c>
      <c r="K32" s="19">
        <v>16</v>
      </c>
      <c r="L32" s="34">
        <v>34</v>
      </c>
      <c r="M32" s="19">
        <v>42</v>
      </c>
      <c r="N32" s="19">
        <v>0</v>
      </c>
      <c r="O32" s="19">
        <v>42</v>
      </c>
      <c r="P32" s="19">
        <v>42</v>
      </c>
      <c r="Q32" s="7">
        <f t="shared" si="6"/>
        <v>0</v>
      </c>
      <c r="R32" s="7">
        <f t="shared" si="7"/>
        <v>0</v>
      </c>
      <c r="S32" s="7">
        <f t="shared" si="8"/>
        <v>16</v>
      </c>
      <c r="T32" s="37">
        <f t="shared" si="9"/>
        <v>270</v>
      </c>
    </row>
    <row r="33" spans="1:20" ht="12.75">
      <c r="A33" s="26">
        <f t="shared" si="5"/>
        <v>6</v>
      </c>
      <c r="B33" s="1">
        <v>119058</v>
      </c>
      <c r="C33" s="2" t="s">
        <v>103</v>
      </c>
      <c r="D33" s="4">
        <v>88</v>
      </c>
      <c r="E33" s="4">
        <v>2</v>
      </c>
      <c r="F33" s="2" t="s">
        <v>4</v>
      </c>
      <c r="G33" s="34">
        <v>0</v>
      </c>
      <c r="H33" s="19">
        <v>0</v>
      </c>
      <c r="I33" s="19">
        <v>38</v>
      </c>
      <c r="J33" s="19">
        <v>38</v>
      </c>
      <c r="K33" s="19">
        <v>34</v>
      </c>
      <c r="L33" s="34">
        <v>38</v>
      </c>
      <c r="M33" s="19">
        <v>34</v>
      </c>
      <c r="N33" s="19">
        <v>38</v>
      </c>
      <c r="O33" s="19">
        <v>0</v>
      </c>
      <c r="P33" s="19">
        <v>47</v>
      </c>
      <c r="Q33" s="7">
        <f t="shared" si="6"/>
        <v>0</v>
      </c>
      <c r="R33" s="7">
        <f t="shared" si="7"/>
        <v>0</v>
      </c>
      <c r="S33" s="7">
        <f t="shared" si="8"/>
        <v>0</v>
      </c>
      <c r="T33" s="37">
        <f t="shared" si="9"/>
        <v>267</v>
      </c>
    </row>
    <row r="34" spans="1:20" ht="12.75">
      <c r="A34" s="26">
        <f t="shared" si="5"/>
        <v>7</v>
      </c>
      <c r="B34" s="19">
        <v>57074</v>
      </c>
      <c r="C34" s="20" t="s">
        <v>41</v>
      </c>
      <c r="D34" s="18">
        <v>91</v>
      </c>
      <c r="F34" s="2" t="s">
        <v>42</v>
      </c>
      <c r="G34" s="34">
        <v>53</v>
      </c>
      <c r="H34" s="19">
        <v>42</v>
      </c>
      <c r="I34" s="19">
        <v>34</v>
      </c>
      <c r="J34" s="19">
        <v>0</v>
      </c>
      <c r="K34" s="19">
        <v>0</v>
      </c>
      <c r="L34" s="34">
        <v>42</v>
      </c>
      <c r="M34" s="19">
        <v>38</v>
      </c>
      <c r="N34" s="19">
        <v>42</v>
      </c>
      <c r="O34" s="19">
        <v>0</v>
      </c>
      <c r="P34" s="19">
        <v>0</v>
      </c>
      <c r="Q34" s="7">
        <f t="shared" si="6"/>
        <v>0</v>
      </c>
      <c r="R34" s="7">
        <f t="shared" si="7"/>
        <v>0</v>
      </c>
      <c r="S34" s="7">
        <f t="shared" si="8"/>
        <v>0</v>
      </c>
      <c r="T34" s="37">
        <f t="shared" si="9"/>
        <v>251</v>
      </c>
    </row>
    <row r="35" spans="1:20" ht="12.75">
      <c r="A35" s="26">
        <f t="shared" si="5"/>
        <v>8</v>
      </c>
      <c r="B35" s="1">
        <v>103018</v>
      </c>
      <c r="C35" s="2" t="s">
        <v>65</v>
      </c>
      <c r="D35" s="4">
        <v>91</v>
      </c>
      <c r="F35" s="2" t="s">
        <v>20</v>
      </c>
      <c r="G35" s="34">
        <v>0</v>
      </c>
      <c r="H35" s="19">
        <v>0</v>
      </c>
      <c r="I35" s="19">
        <v>31</v>
      </c>
      <c r="J35" s="19">
        <v>0</v>
      </c>
      <c r="K35" s="19">
        <v>14</v>
      </c>
      <c r="L35" s="34">
        <v>31</v>
      </c>
      <c r="M35" s="19">
        <v>28</v>
      </c>
      <c r="N35" s="19">
        <v>31</v>
      </c>
      <c r="O35" s="19">
        <v>0</v>
      </c>
      <c r="P35" s="19">
        <v>34</v>
      </c>
      <c r="Q35" s="7">
        <f t="shared" si="6"/>
        <v>0</v>
      </c>
      <c r="R35" s="7">
        <f t="shared" si="7"/>
        <v>0</v>
      </c>
      <c r="S35" s="7">
        <f t="shared" si="8"/>
        <v>0</v>
      </c>
      <c r="T35" s="37">
        <f t="shared" si="9"/>
        <v>169</v>
      </c>
    </row>
    <row r="36" spans="1:20" ht="12.75">
      <c r="A36" s="26">
        <f t="shared" si="5"/>
        <v>9</v>
      </c>
      <c r="B36" s="1">
        <v>49001</v>
      </c>
      <c r="C36" s="2" t="s">
        <v>98</v>
      </c>
      <c r="D36" s="4">
        <v>90</v>
      </c>
      <c r="F36" s="2" t="s">
        <v>99</v>
      </c>
      <c r="G36" s="34">
        <v>0</v>
      </c>
      <c r="H36" s="19">
        <v>0</v>
      </c>
      <c r="I36" s="19">
        <v>0</v>
      </c>
      <c r="J36" s="19">
        <v>0</v>
      </c>
      <c r="K36" s="19">
        <v>22</v>
      </c>
      <c r="L36" s="34">
        <v>0</v>
      </c>
      <c r="M36" s="19">
        <v>0</v>
      </c>
      <c r="N36" s="19">
        <v>0</v>
      </c>
      <c r="O36" s="19">
        <v>0</v>
      </c>
      <c r="P36" s="19">
        <v>38</v>
      </c>
      <c r="Q36" s="7">
        <f t="shared" si="6"/>
        <v>0</v>
      </c>
      <c r="R36" s="7">
        <f t="shared" si="7"/>
        <v>0</v>
      </c>
      <c r="S36" s="7">
        <f t="shared" si="8"/>
        <v>0</v>
      </c>
      <c r="T36" s="37">
        <f t="shared" si="9"/>
        <v>60</v>
      </c>
    </row>
    <row r="37" spans="1:20" ht="12.75">
      <c r="A37" s="26"/>
      <c r="B37" s="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0"/>
    </row>
    <row r="38" spans="1:20" ht="12.75">
      <c r="A38" s="26"/>
      <c r="B38" s="1" t="s">
        <v>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0"/>
    </row>
    <row r="40" spans="1:20" ht="18">
      <c r="A40" s="27"/>
      <c r="B40" s="38" t="s">
        <v>73</v>
      </c>
      <c r="C40" s="8"/>
      <c r="D40" s="9"/>
      <c r="E40" s="9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/>
    </row>
    <row r="41" spans="7:20" ht="12.75">
      <c r="G41" s="55" t="s">
        <v>39</v>
      </c>
      <c r="H41" s="56"/>
      <c r="I41" s="56"/>
      <c r="J41" s="56"/>
      <c r="K41" s="57"/>
      <c r="L41" s="58" t="s">
        <v>40</v>
      </c>
      <c r="M41" s="58"/>
      <c r="N41" s="58"/>
      <c r="O41" s="58"/>
      <c r="P41" s="58"/>
      <c r="R41" s="1"/>
      <c r="S41" s="1"/>
      <c r="T41" s="36"/>
    </row>
    <row r="42" spans="7:20" ht="56.25">
      <c r="G42" s="32" t="s">
        <v>76</v>
      </c>
      <c r="H42" s="33" t="s">
        <v>29</v>
      </c>
      <c r="I42" s="33" t="s">
        <v>37</v>
      </c>
      <c r="J42" s="33" t="s">
        <v>77</v>
      </c>
      <c r="K42" s="35" t="s">
        <v>38</v>
      </c>
      <c r="L42" s="32" t="s">
        <v>76</v>
      </c>
      <c r="M42" s="33" t="s">
        <v>29</v>
      </c>
      <c r="N42" s="33" t="s">
        <v>37</v>
      </c>
      <c r="O42" s="33" t="s">
        <v>77</v>
      </c>
      <c r="P42" s="3" t="s">
        <v>38</v>
      </c>
      <c r="Q42" s="3" t="s">
        <v>8</v>
      </c>
      <c r="R42" s="3" t="s">
        <v>9</v>
      </c>
      <c r="S42" s="3" t="s">
        <v>78</v>
      </c>
      <c r="T42" s="32" t="s">
        <v>0</v>
      </c>
    </row>
    <row r="43" spans="1:20" ht="12.75">
      <c r="A43" s="27">
        <v>1</v>
      </c>
      <c r="B43" s="17">
        <v>80016</v>
      </c>
      <c r="C43" s="8" t="s">
        <v>32</v>
      </c>
      <c r="D43" s="9">
        <v>89</v>
      </c>
      <c r="E43" s="9"/>
      <c r="F43" s="8" t="s">
        <v>31</v>
      </c>
      <c r="G43" s="41">
        <v>75</v>
      </c>
      <c r="H43" s="19">
        <v>68</v>
      </c>
      <c r="I43" s="42">
        <v>75</v>
      </c>
      <c r="J43" s="42">
        <v>75</v>
      </c>
      <c r="K43" s="42">
        <v>75</v>
      </c>
      <c r="L43" s="41">
        <v>75</v>
      </c>
      <c r="M43" s="42">
        <v>75</v>
      </c>
      <c r="N43" s="19">
        <v>62</v>
      </c>
      <c r="O43" s="42">
        <v>75</v>
      </c>
      <c r="P43" s="19">
        <v>62</v>
      </c>
      <c r="Q43" s="7">
        <f aca="true" t="shared" si="10" ref="Q43:Q62">SMALL((G43:P43),1)</f>
        <v>62</v>
      </c>
      <c r="R43" s="7">
        <f aca="true" t="shared" si="11" ref="R43:R62">SMALL(G43:P43,2)</f>
        <v>62</v>
      </c>
      <c r="S43" s="7">
        <f aca="true" t="shared" si="12" ref="S43:S62">SMALL((G43:P43),3)</f>
        <v>68</v>
      </c>
      <c r="T43" s="37">
        <f aca="true" t="shared" si="13" ref="T43:T62">SUM(G43:P43)-Q43-R43-S43</f>
        <v>525</v>
      </c>
    </row>
    <row r="44" spans="1:20" ht="12.75">
      <c r="A44" s="27">
        <f aca="true" t="shared" si="14" ref="A44:A65">1+A43</f>
        <v>2</v>
      </c>
      <c r="B44" s="1">
        <v>119071</v>
      </c>
      <c r="C44" s="2" t="s">
        <v>12</v>
      </c>
      <c r="D44" s="4">
        <v>88</v>
      </c>
      <c r="F44" s="2" t="s">
        <v>4</v>
      </c>
      <c r="G44" s="34">
        <v>68</v>
      </c>
      <c r="H44" s="19">
        <v>62</v>
      </c>
      <c r="I44" s="19">
        <v>57</v>
      </c>
      <c r="J44" s="19">
        <v>0</v>
      </c>
      <c r="K44" s="19">
        <v>62</v>
      </c>
      <c r="L44" s="34">
        <v>68</v>
      </c>
      <c r="M44" s="19">
        <v>68</v>
      </c>
      <c r="N44" s="42">
        <v>75</v>
      </c>
      <c r="O44" s="19">
        <v>0</v>
      </c>
      <c r="P44" s="42">
        <v>75</v>
      </c>
      <c r="Q44" s="7">
        <f>SMALL((G44:P44),1)</f>
        <v>0</v>
      </c>
      <c r="R44" s="7">
        <f>SMALL(G44:P44,2)</f>
        <v>0</v>
      </c>
      <c r="S44" s="7">
        <f>SMALL((G44:P44),3)</f>
        <v>57</v>
      </c>
      <c r="T44" s="37">
        <f>SUM(G44:P44)-Q44-R44-S44</f>
        <v>478</v>
      </c>
    </row>
    <row r="45" spans="1:20" ht="12.75">
      <c r="A45" s="27">
        <f t="shared" si="14"/>
        <v>3</v>
      </c>
      <c r="B45" s="11" t="s">
        <v>55</v>
      </c>
      <c r="C45" s="14" t="s">
        <v>45</v>
      </c>
      <c r="D45" s="13">
        <v>89</v>
      </c>
      <c r="E45" s="12"/>
      <c r="F45" s="14" t="s">
        <v>4</v>
      </c>
      <c r="G45" s="34">
        <v>62</v>
      </c>
      <c r="H45" s="42">
        <v>75</v>
      </c>
      <c r="I45" s="19">
        <v>68</v>
      </c>
      <c r="J45" s="19">
        <v>68</v>
      </c>
      <c r="K45" s="19">
        <v>57</v>
      </c>
      <c r="L45" s="34">
        <v>62</v>
      </c>
      <c r="M45" s="19">
        <v>62</v>
      </c>
      <c r="N45" s="19">
        <v>68</v>
      </c>
      <c r="O45" s="19">
        <v>68</v>
      </c>
      <c r="P45" s="19">
        <v>68</v>
      </c>
      <c r="Q45" s="7">
        <f t="shared" si="10"/>
        <v>57</v>
      </c>
      <c r="R45" s="7">
        <f t="shared" si="11"/>
        <v>62</v>
      </c>
      <c r="S45" s="7">
        <f t="shared" si="12"/>
        <v>62</v>
      </c>
      <c r="T45" s="37">
        <f t="shared" si="13"/>
        <v>477</v>
      </c>
    </row>
    <row r="46" spans="1:20" ht="12.75">
      <c r="A46" s="27">
        <f t="shared" si="14"/>
        <v>4</v>
      </c>
      <c r="B46" s="11" t="s">
        <v>56</v>
      </c>
      <c r="C46" s="14" t="s">
        <v>13</v>
      </c>
      <c r="D46" s="13">
        <v>88</v>
      </c>
      <c r="E46" s="12"/>
      <c r="F46" s="14" t="s">
        <v>7</v>
      </c>
      <c r="G46" s="34">
        <v>57</v>
      </c>
      <c r="H46" s="19">
        <v>57</v>
      </c>
      <c r="I46" s="19">
        <v>62</v>
      </c>
      <c r="J46" s="19">
        <v>62</v>
      </c>
      <c r="K46" s="19">
        <v>68</v>
      </c>
      <c r="L46" s="34">
        <v>57</v>
      </c>
      <c r="M46" s="19">
        <v>57</v>
      </c>
      <c r="N46" s="19">
        <v>57</v>
      </c>
      <c r="O46" s="19">
        <v>62</v>
      </c>
      <c r="P46" s="19">
        <v>57</v>
      </c>
      <c r="Q46" s="7">
        <f t="shared" si="10"/>
        <v>57</v>
      </c>
      <c r="R46" s="7">
        <f t="shared" si="11"/>
        <v>57</v>
      </c>
      <c r="S46" s="7">
        <f t="shared" si="12"/>
        <v>57</v>
      </c>
      <c r="T46" s="37">
        <f t="shared" si="13"/>
        <v>425</v>
      </c>
    </row>
    <row r="47" spans="1:20" ht="12.75">
      <c r="A47" s="27">
        <f t="shared" si="14"/>
        <v>5</v>
      </c>
      <c r="B47" s="7">
        <v>112023</v>
      </c>
      <c r="C47" s="8" t="s">
        <v>19</v>
      </c>
      <c r="D47" s="9">
        <v>88</v>
      </c>
      <c r="E47" s="9"/>
      <c r="F47" s="8" t="s">
        <v>14</v>
      </c>
      <c r="G47" s="34">
        <v>49</v>
      </c>
      <c r="H47" s="19">
        <v>49</v>
      </c>
      <c r="I47" s="19">
        <v>49</v>
      </c>
      <c r="J47" s="19">
        <v>57</v>
      </c>
      <c r="K47" s="19">
        <v>53</v>
      </c>
      <c r="L47" s="34">
        <v>49</v>
      </c>
      <c r="M47" s="19">
        <v>49</v>
      </c>
      <c r="N47" s="19">
        <v>53</v>
      </c>
      <c r="O47" s="19">
        <v>57</v>
      </c>
      <c r="P47" s="19">
        <v>53</v>
      </c>
      <c r="Q47" s="7">
        <f t="shared" si="10"/>
        <v>49</v>
      </c>
      <c r="R47" s="7">
        <f t="shared" si="11"/>
        <v>49</v>
      </c>
      <c r="S47" s="7">
        <f t="shared" si="12"/>
        <v>49</v>
      </c>
      <c r="T47" s="37">
        <f t="shared" si="13"/>
        <v>371</v>
      </c>
    </row>
    <row r="48" spans="1:20" ht="12.75">
      <c r="A48" s="27">
        <f t="shared" si="14"/>
        <v>6</v>
      </c>
      <c r="B48" s="11" t="s">
        <v>59</v>
      </c>
      <c r="C48" s="14" t="s">
        <v>49</v>
      </c>
      <c r="D48" s="13">
        <v>89</v>
      </c>
      <c r="E48" s="12"/>
      <c r="F48" s="14" t="s">
        <v>11</v>
      </c>
      <c r="G48" s="34">
        <v>53</v>
      </c>
      <c r="H48" s="19">
        <v>53</v>
      </c>
      <c r="I48" s="19">
        <v>53</v>
      </c>
      <c r="J48" s="19">
        <v>46</v>
      </c>
      <c r="K48" s="19">
        <v>40</v>
      </c>
      <c r="L48" s="34">
        <v>53</v>
      </c>
      <c r="M48" s="19">
        <v>53</v>
      </c>
      <c r="N48" s="19">
        <v>40</v>
      </c>
      <c r="O48" s="19">
        <v>0</v>
      </c>
      <c r="P48" s="19">
        <v>33</v>
      </c>
      <c r="Q48" s="7">
        <f t="shared" si="10"/>
        <v>0</v>
      </c>
      <c r="R48" s="7">
        <f t="shared" si="11"/>
        <v>33</v>
      </c>
      <c r="S48" s="7">
        <f t="shared" si="12"/>
        <v>40</v>
      </c>
      <c r="T48" s="37">
        <f t="shared" si="13"/>
        <v>351</v>
      </c>
    </row>
    <row r="49" spans="1:20" ht="12.75">
      <c r="A49" s="27">
        <f t="shared" si="14"/>
        <v>7</v>
      </c>
      <c r="B49" s="16">
        <v>60034</v>
      </c>
      <c r="C49" s="14" t="s">
        <v>48</v>
      </c>
      <c r="D49" s="13">
        <v>90</v>
      </c>
      <c r="E49" s="12"/>
      <c r="F49" s="14" t="s">
        <v>2</v>
      </c>
      <c r="G49" s="34">
        <v>0</v>
      </c>
      <c r="H49" s="19">
        <v>43</v>
      </c>
      <c r="I49" s="19">
        <v>46</v>
      </c>
      <c r="J49" s="19">
        <v>49</v>
      </c>
      <c r="K49" s="19">
        <v>43</v>
      </c>
      <c r="L49" s="34">
        <v>0</v>
      </c>
      <c r="M49" s="19">
        <v>46</v>
      </c>
      <c r="N49" s="19">
        <v>49</v>
      </c>
      <c r="O49" s="19">
        <v>53</v>
      </c>
      <c r="P49" s="19">
        <v>37</v>
      </c>
      <c r="Q49" s="7">
        <f t="shared" si="10"/>
        <v>0</v>
      </c>
      <c r="R49" s="7">
        <f t="shared" si="11"/>
        <v>0</v>
      </c>
      <c r="S49" s="7">
        <f t="shared" si="12"/>
        <v>37</v>
      </c>
      <c r="T49" s="37">
        <f t="shared" si="13"/>
        <v>329</v>
      </c>
    </row>
    <row r="50" spans="1:20" ht="12.75">
      <c r="A50" s="27">
        <f t="shared" si="14"/>
        <v>8</v>
      </c>
      <c r="B50" s="1">
        <v>64031</v>
      </c>
      <c r="C50" s="2" t="s">
        <v>34</v>
      </c>
      <c r="D50" s="4">
        <v>89</v>
      </c>
      <c r="F50" s="2" t="s">
        <v>35</v>
      </c>
      <c r="G50" s="34">
        <v>43</v>
      </c>
      <c r="H50" s="19">
        <v>40</v>
      </c>
      <c r="I50" s="19">
        <v>43</v>
      </c>
      <c r="J50" s="19">
        <v>53</v>
      </c>
      <c r="K50" s="19">
        <v>46</v>
      </c>
      <c r="L50" s="34">
        <v>0</v>
      </c>
      <c r="M50" s="19">
        <v>43</v>
      </c>
      <c r="N50" s="19">
        <v>43</v>
      </c>
      <c r="O50" s="19">
        <v>46</v>
      </c>
      <c r="P50" s="19">
        <v>43</v>
      </c>
      <c r="Q50" s="7">
        <f t="shared" si="10"/>
        <v>0</v>
      </c>
      <c r="R50" s="7">
        <f t="shared" si="11"/>
        <v>40</v>
      </c>
      <c r="S50" s="7">
        <f t="shared" si="12"/>
        <v>43</v>
      </c>
      <c r="T50" s="37">
        <f t="shared" si="13"/>
        <v>317</v>
      </c>
    </row>
    <row r="51" spans="1:20" ht="12.75">
      <c r="A51" s="27">
        <f t="shared" si="14"/>
        <v>9</v>
      </c>
      <c r="B51" s="11" t="s">
        <v>58</v>
      </c>
      <c r="C51" s="14" t="s">
        <v>47</v>
      </c>
      <c r="D51" s="13">
        <v>88</v>
      </c>
      <c r="E51" s="12"/>
      <c r="F51" s="14" t="s">
        <v>4</v>
      </c>
      <c r="G51" s="34">
        <v>46</v>
      </c>
      <c r="H51" s="19">
        <v>46</v>
      </c>
      <c r="I51" s="19">
        <v>40</v>
      </c>
      <c r="J51" s="19">
        <v>40</v>
      </c>
      <c r="K51" s="19">
        <v>19</v>
      </c>
      <c r="L51" s="34">
        <v>46</v>
      </c>
      <c r="M51" s="19">
        <v>40</v>
      </c>
      <c r="N51" s="19">
        <v>46</v>
      </c>
      <c r="O51" s="19">
        <v>49</v>
      </c>
      <c r="P51" s="19">
        <v>31</v>
      </c>
      <c r="Q51" s="7">
        <f t="shared" si="10"/>
        <v>19</v>
      </c>
      <c r="R51" s="7">
        <f t="shared" si="11"/>
        <v>31</v>
      </c>
      <c r="S51" s="7">
        <f t="shared" si="12"/>
        <v>40</v>
      </c>
      <c r="T51" s="37">
        <f t="shared" si="13"/>
        <v>313</v>
      </c>
    </row>
    <row r="52" spans="1:20" ht="12.75">
      <c r="A52" s="27">
        <f t="shared" si="14"/>
        <v>10</v>
      </c>
      <c r="B52" s="17">
        <v>48073</v>
      </c>
      <c r="C52" s="8" t="s">
        <v>82</v>
      </c>
      <c r="D52" s="9">
        <v>92</v>
      </c>
      <c r="E52" s="9"/>
      <c r="F52" s="8" t="s">
        <v>36</v>
      </c>
      <c r="G52" s="34">
        <v>40</v>
      </c>
      <c r="H52" s="19">
        <v>35</v>
      </c>
      <c r="I52" s="19">
        <v>37</v>
      </c>
      <c r="J52" s="19">
        <v>43</v>
      </c>
      <c r="K52" s="19">
        <v>27</v>
      </c>
      <c r="L52" s="34">
        <v>43</v>
      </c>
      <c r="M52" s="19">
        <v>35</v>
      </c>
      <c r="N52" s="19">
        <v>31</v>
      </c>
      <c r="O52" s="19">
        <v>43</v>
      </c>
      <c r="P52" s="19">
        <v>13</v>
      </c>
      <c r="Q52" s="7">
        <f t="shared" si="10"/>
        <v>13</v>
      </c>
      <c r="R52" s="7">
        <f t="shared" si="11"/>
        <v>27</v>
      </c>
      <c r="S52" s="7">
        <f t="shared" si="12"/>
        <v>31</v>
      </c>
      <c r="T52" s="37">
        <f t="shared" si="13"/>
        <v>276</v>
      </c>
    </row>
    <row r="53" spans="1:20" ht="12.75">
      <c r="A53" s="27">
        <f t="shared" si="14"/>
        <v>11</v>
      </c>
      <c r="B53" s="1">
        <v>26006</v>
      </c>
      <c r="C53" s="2" t="s">
        <v>79</v>
      </c>
      <c r="D53" s="4">
        <v>91</v>
      </c>
      <c r="F53" s="2" t="s">
        <v>7</v>
      </c>
      <c r="G53" s="34">
        <v>0</v>
      </c>
      <c r="H53" s="19">
        <v>0</v>
      </c>
      <c r="I53" s="19">
        <v>33</v>
      </c>
      <c r="J53" s="19">
        <v>37</v>
      </c>
      <c r="K53" s="19">
        <v>17</v>
      </c>
      <c r="L53" s="34">
        <v>40</v>
      </c>
      <c r="M53" s="19">
        <v>27</v>
      </c>
      <c r="N53" s="19">
        <v>25</v>
      </c>
      <c r="O53" s="19">
        <v>0</v>
      </c>
      <c r="P53" s="19">
        <v>14</v>
      </c>
      <c r="Q53" s="7">
        <f t="shared" si="10"/>
        <v>0</v>
      </c>
      <c r="R53" s="7">
        <f t="shared" si="11"/>
        <v>0</v>
      </c>
      <c r="S53" s="7">
        <f t="shared" si="12"/>
        <v>0</v>
      </c>
      <c r="T53" s="37">
        <f t="shared" si="13"/>
        <v>193</v>
      </c>
    </row>
    <row r="54" spans="1:20" ht="12.75">
      <c r="A54" s="27">
        <f t="shared" si="14"/>
        <v>12</v>
      </c>
      <c r="B54" s="1">
        <v>105050</v>
      </c>
      <c r="C54" s="8" t="s">
        <v>25</v>
      </c>
      <c r="D54" s="9">
        <v>89</v>
      </c>
      <c r="E54" s="9"/>
      <c r="F54" s="8" t="s">
        <v>26</v>
      </c>
      <c r="G54" s="34">
        <v>0</v>
      </c>
      <c r="H54" s="19">
        <v>37</v>
      </c>
      <c r="I54" s="19">
        <v>35</v>
      </c>
      <c r="J54" s="19">
        <v>0</v>
      </c>
      <c r="K54" s="19">
        <v>0</v>
      </c>
      <c r="L54" s="34">
        <v>0</v>
      </c>
      <c r="M54" s="19">
        <v>37</v>
      </c>
      <c r="N54" s="19">
        <v>35</v>
      </c>
      <c r="O54" s="19">
        <v>0</v>
      </c>
      <c r="P54" s="19">
        <v>19</v>
      </c>
      <c r="Q54" s="7">
        <f t="shared" si="10"/>
        <v>0</v>
      </c>
      <c r="R54" s="7">
        <f t="shared" si="11"/>
        <v>0</v>
      </c>
      <c r="S54" s="7">
        <f t="shared" si="12"/>
        <v>0</v>
      </c>
      <c r="T54" s="37">
        <f t="shared" si="13"/>
        <v>163</v>
      </c>
    </row>
    <row r="55" spans="1:20" ht="12.75">
      <c r="A55" s="27">
        <f t="shared" si="14"/>
        <v>13</v>
      </c>
      <c r="B55" s="17">
        <v>112018</v>
      </c>
      <c r="C55" s="8" t="s">
        <v>61</v>
      </c>
      <c r="D55" s="9">
        <v>92</v>
      </c>
      <c r="E55" s="9"/>
      <c r="F55" s="8" t="s">
        <v>14</v>
      </c>
      <c r="G55" s="34">
        <v>0</v>
      </c>
      <c r="H55" s="19">
        <v>0</v>
      </c>
      <c r="I55" s="19">
        <v>29</v>
      </c>
      <c r="J55" s="19">
        <v>0</v>
      </c>
      <c r="K55" s="19">
        <v>37</v>
      </c>
      <c r="L55" s="34">
        <v>0</v>
      </c>
      <c r="M55" s="19">
        <v>31</v>
      </c>
      <c r="N55" s="19">
        <v>27</v>
      </c>
      <c r="O55" s="19">
        <v>0</v>
      </c>
      <c r="P55" s="19">
        <v>35</v>
      </c>
      <c r="Q55" s="7">
        <f t="shared" si="10"/>
        <v>0</v>
      </c>
      <c r="R55" s="7">
        <f t="shared" si="11"/>
        <v>0</v>
      </c>
      <c r="S55" s="7">
        <f t="shared" si="12"/>
        <v>0</v>
      </c>
      <c r="T55" s="37">
        <f t="shared" si="13"/>
        <v>159</v>
      </c>
    </row>
    <row r="56" spans="1:20" ht="12.75">
      <c r="A56" s="27">
        <f t="shared" si="14"/>
        <v>14</v>
      </c>
      <c r="B56" s="17">
        <v>30003</v>
      </c>
      <c r="C56" s="8" t="s">
        <v>86</v>
      </c>
      <c r="D56" s="9">
        <v>91</v>
      </c>
      <c r="E56" s="9"/>
      <c r="F56" s="8" t="s">
        <v>87</v>
      </c>
      <c r="G56" s="34">
        <v>0</v>
      </c>
      <c r="H56" s="19">
        <v>0</v>
      </c>
      <c r="I56" s="19">
        <v>31</v>
      </c>
      <c r="J56" s="19">
        <v>0</v>
      </c>
      <c r="K56" s="19">
        <v>23</v>
      </c>
      <c r="L56" s="34">
        <v>0</v>
      </c>
      <c r="M56" s="19">
        <v>0</v>
      </c>
      <c r="N56" s="19">
        <v>29</v>
      </c>
      <c r="O56" s="19">
        <v>40</v>
      </c>
      <c r="P56" s="19">
        <v>27</v>
      </c>
      <c r="Q56" s="7">
        <f t="shared" si="10"/>
        <v>0</v>
      </c>
      <c r="R56" s="7">
        <f t="shared" si="11"/>
        <v>0</v>
      </c>
      <c r="S56" s="7">
        <f t="shared" si="12"/>
        <v>0</v>
      </c>
      <c r="T56" s="37">
        <f t="shared" si="13"/>
        <v>150</v>
      </c>
    </row>
    <row r="57" spans="1:20" ht="12.75">
      <c r="A57" s="27">
        <f t="shared" si="14"/>
        <v>15</v>
      </c>
      <c r="B57" s="1">
        <v>133044</v>
      </c>
      <c r="C57" s="2" t="s">
        <v>84</v>
      </c>
      <c r="D57" s="4">
        <v>92</v>
      </c>
      <c r="F57" s="2" t="s">
        <v>53</v>
      </c>
      <c r="G57" s="34">
        <v>0</v>
      </c>
      <c r="H57" s="19">
        <v>0</v>
      </c>
      <c r="I57" s="19">
        <v>0</v>
      </c>
      <c r="J57" s="19">
        <v>0</v>
      </c>
      <c r="K57" s="19">
        <v>25</v>
      </c>
      <c r="L57" s="34">
        <v>0</v>
      </c>
      <c r="M57" s="19">
        <v>33</v>
      </c>
      <c r="N57" s="19">
        <v>33</v>
      </c>
      <c r="O57" s="19">
        <v>0</v>
      </c>
      <c r="P57" s="19">
        <v>23</v>
      </c>
      <c r="Q57" s="7">
        <f t="shared" si="10"/>
        <v>0</v>
      </c>
      <c r="R57" s="7">
        <f t="shared" si="11"/>
        <v>0</v>
      </c>
      <c r="S57" s="7">
        <f t="shared" si="12"/>
        <v>0</v>
      </c>
      <c r="T57" s="37">
        <f t="shared" si="13"/>
        <v>114</v>
      </c>
    </row>
    <row r="58" spans="1:20" ht="12.75">
      <c r="A58" s="27"/>
      <c r="B58" s="17">
        <v>103010</v>
      </c>
      <c r="C58" s="8" t="s">
        <v>83</v>
      </c>
      <c r="D58" s="9">
        <v>92</v>
      </c>
      <c r="E58" s="9"/>
      <c r="F58" s="8" t="s">
        <v>20</v>
      </c>
      <c r="G58" s="34">
        <v>0</v>
      </c>
      <c r="H58" s="19">
        <v>0</v>
      </c>
      <c r="I58" s="19">
        <v>27</v>
      </c>
      <c r="J58" s="19">
        <v>0</v>
      </c>
      <c r="K58" s="19">
        <v>21</v>
      </c>
      <c r="L58" s="34">
        <v>0</v>
      </c>
      <c r="M58" s="19">
        <v>29</v>
      </c>
      <c r="N58" s="19">
        <v>37</v>
      </c>
      <c r="O58" s="19">
        <v>0</v>
      </c>
      <c r="P58" s="19">
        <v>0</v>
      </c>
      <c r="Q58" s="7">
        <f t="shared" si="10"/>
        <v>0</v>
      </c>
      <c r="R58" s="7">
        <f t="shared" si="11"/>
        <v>0</v>
      </c>
      <c r="S58" s="7">
        <f t="shared" si="12"/>
        <v>0</v>
      </c>
      <c r="T58" s="37">
        <f t="shared" si="13"/>
        <v>114</v>
      </c>
    </row>
    <row r="59" spans="1:20" ht="12.75">
      <c r="A59" s="27">
        <v>17</v>
      </c>
      <c r="B59" s="22" t="s">
        <v>57</v>
      </c>
      <c r="C59" s="23" t="s">
        <v>46</v>
      </c>
      <c r="D59" s="24">
        <v>91</v>
      </c>
      <c r="E59" s="25"/>
      <c r="F59" s="23" t="s">
        <v>4</v>
      </c>
      <c r="G59" s="34">
        <v>0</v>
      </c>
      <c r="H59" s="19">
        <v>0</v>
      </c>
      <c r="I59" s="19">
        <v>0</v>
      </c>
      <c r="J59" s="19">
        <v>0</v>
      </c>
      <c r="K59" s="19">
        <v>49</v>
      </c>
      <c r="L59" s="34">
        <v>0</v>
      </c>
      <c r="M59" s="19">
        <v>0</v>
      </c>
      <c r="N59" s="19">
        <v>0</v>
      </c>
      <c r="O59" s="19">
        <v>0</v>
      </c>
      <c r="P59" s="19">
        <v>46</v>
      </c>
      <c r="Q59" s="7">
        <f t="shared" si="10"/>
        <v>0</v>
      </c>
      <c r="R59" s="7">
        <f t="shared" si="11"/>
        <v>0</v>
      </c>
      <c r="S59" s="7">
        <f t="shared" si="12"/>
        <v>0</v>
      </c>
      <c r="T59" s="37">
        <f t="shared" si="13"/>
        <v>95</v>
      </c>
    </row>
    <row r="60" spans="1:20" ht="12.75">
      <c r="A60" s="27">
        <f t="shared" si="14"/>
        <v>18</v>
      </c>
      <c r="B60" s="1">
        <v>49036</v>
      </c>
      <c r="C60" s="2" t="s">
        <v>100</v>
      </c>
      <c r="D60" s="4">
        <v>90</v>
      </c>
      <c r="F60" s="2" t="s">
        <v>99</v>
      </c>
      <c r="G60" s="34">
        <v>0</v>
      </c>
      <c r="H60" s="19">
        <v>0</v>
      </c>
      <c r="I60" s="19">
        <v>0</v>
      </c>
      <c r="J60" s="19">
        <v>0</v>
      </c>
      <c r="K60" s="19">
        <v>35</v>
      </c>
      <c r="L60" s="34">
        <v>0</v>
      </c>
      <c r="M60" s="19">
        <v>0</v>
      </c>
      <c r="N60" s="19">
        <v>0</v>
      </c>
      <c r="O60" s="19">
        <v>0</v>
      </c>
      <c r="P60" s="19">
        <v>49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37">
        <f t="shared" si="13"/>
        <v>84</v>
      </c>
    </row>
    <row r="61" spans="1:20" ht="12.75">
      <c r="A61" s="27">
        <f t="shared" si="14"/>
        <v>19</v>
      </c>
      <c r="B61" s="17">
        <v>119120</v>
      </c>
      <c r="C61" s="8" t="s">
        <v>22</v>
      </c>
      <c r="D61" s="9">
        <v>89</v>
      </c>
      <c r="E61" s="9"/>
      <c r="F61" s="8" t="s">
        <v>4</v>
      </c>
      <c r="G61" s="34">
        <v>0</v>
      </c>
      <c r="H61" s="19">
        <v>0</v>
      </c>
      <c r="I61" s="19">
        <v>0</v>
      </c>
      <c r="J61" s="19">
        <v>0</v>
      </c>
      <c r="K61" s="19">
        <v>33</v>
      </c>
      <c r="L61" s="34">
        <v>0</v>
      </c>
      <c r="M61" s="19">
        <v>0</v>
      </c>
      <c r="N61" s="19">
        <v>0</v>
      </c>
      <c r="O61" s="19">
        <v>0</v>
      </c>
      <c r="P61" s="19">
        <v>40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37">
        <f t="shared" si="13"/>
        <v>73</v>
      </c>
    </row>
    <row r="62" spans="1:20" ht="12.75">
      <c r="A62" s="27">
        <f t="shared" si="14"/>
        <v>20</v>
      </c>
      <c r="B62" s="17">
        <v>119128</v>
      </c>
      <c r="C62" s="8" t="s">
        <v>52</v>
      </c>
      <c r="D62" s="9">
        <v>90</v>
      </c>
      <c r="E62" s="9"/>
      <c r="F62" s="8" t="s">
        <v>4</v>
      </c>
      <c r="G62" s="34">
        <v>0</v>
      </c>
      <c r="H62" s="19">
        <v>0</v>
      </c>
      <c r="I62" s="19">
        <v>0</v>
      </c>
      <c r="J62" s="19">
        <v>0</v>
      </c>
      <c r="K62" s="19">
        <v>31</v>
      </c>
      <c r="L62" s="34">
        <v>0</v>
      </c>
      <c r="M62" s="19">
        <v>0</v>
      </c>
      <c r="N62" s="19">
        <v>0</v>
      </c>
      <c r="O62" s="19">
        <v>0</v>
      </c>
      <c r="P62" s="19">
        <v>21</v>
      </c>
      <c r="Q62" s="7">
        <f t="shared" si="10"/>
        <v>0</v>
      </c>
      <c r="R62" s="7">
        <f t="shared" si="11"/>
        <v>0</v>
      </c>
      <c r="S62" s="7">
        <f t="shared" si="12"/>
        <v>0</v>
      </c>
      <c r="T62" s="37">
        <f t="shared" si="13"/>
        <v>52</v>
      </c>
    </row>
    <row r="63" spans="1:20" ht="12.75">
      <c r="A63" s="27">
        <f t="shared" si="14"/>
        <v>21</v>
      </c>
      <c r="B63" s="1">
        <v>64038</v>
      </c>
      <c r="C63" s="2" t="s">
        <v>101</v>
      </c>
      <c r="D63" s="4">
        <v>93</v>
      </c>
      <c r="F63" s="2" t="s">
        <v>35</v>
      </c>
      <c r="G63" s="34">
        <v>0</v>
      </c>
      <c r="H63" s="19">
        <v>0</v>
      </c>
      <c r="I63" s="19">
        <v>0</v>
      </c>
      <c r="J63" s="19">
        <v>0</v>
      </c>
      <c r="K63" s="19">
        <v>14</v>
      </c>
      <c r="L63" s="34">
        <v>0</v>
      </c>
      <c r="M63" s="19">
        <v>0</v>
      </c>
      <c r="N63" s="19">
        <v>0</v>
      </c>
      <c r="O63" s="19">
        <v>0</v>
      </c>
      <c r="P63" s="19">
        <v>12</v>
      </c>
      <c r="Q63" s="7">
        <f>SMALL((G63:P63),1)</f>
        <v>0</v>
      </c>
      <c r="R63" s="7">
        <f>SMALL(G63:P63,2)</f>
        <v>0</v>
      </c>
      <c r="S63" s="7">
        <f>SMALL((G63:P63),3)</f>
        <v>0</v>
      </c>
      <c r="T63" s="37">
        <f>SUM(G63:P63)-Q63-R63-S63</f>
        <v>26</v>
      </c>
    </row>
    <row r="64" spans="1:20" ht="12.75">
      <c r="A64" s="27">
        <f t="shared" si="14"/>
        <v>22</v>
      </c>
      <c r="B64" s="1">
        <v>9157</v>
      </c>
      <c r="C64" s="8" t="s">
        <v>92</v>
      </c>
      <c r="D64" s="9">
        <v>91</v>
      </c>
      <c r="E64" s="9"/>
      <c r="F64" s="8" t="s">
        <v>1</v>
      </c>
      <c r="G64" s="34">
        <v>0</v>
      </c>
      <c r="H64" s="19">
        <v>0</v>
      </c>
      <c r="I64" s="19">
        <v>0</v>
      </c>
      <c r="J64" s="19">
        <v>0</v>
      </c>
      <c r="K64" s="19">
        <v>13</v>
      </c>
      <c r="L64" s="34">
        <v>0</v>
      </c>
      <c r="M64" s="19">
        <v>0</v>
      </c>
      <c r="N64" s="19">
        <v>0</v>
      </c>
      <c r="O64" s="19">
        <v>0</v>
      </c>
      <c r="P64" s="19">
        <v>12</v>
      </c>
      <c r="Q64" s="7">
        <f>SMALL((G64:P64),1)</f>
        <v>0</v>
      </c>
      <c r="R64" s="7">
        <f>SMALL(G64:P64,2)</f>
        <v>0</v>
      </c>
      <c r="S64" s="7">
        <f>SMALL((G64:P64),3)</f>
        <v>0</v>
      </c>
      <c r="T64" s="37">
        <f>SUM(G64:P64)-Q64-R64-S64</f>
        <v>25</v>
      </c>
    </row>
    <row r="65" spans="1:20" ht="12.75">
      <c r="A65" s="27">
        <f t="shared" si="14"/>
        <v>23</v>
      </c>
      <c r="B65" s="1">
        <v>64021</v>
      </c>
      <c r="C65" s="2" t="s">
        <v>102</v>
      </c>
      <c r="D65" s="4">
        <v>93</v>
      </c>
      <c r="F65" s="2" t="s">
        <v>35</v>
      </c>
      <c r="G65" s="34">
        <v>0</v>
      </c>
      <c r="H65" s="19">
        <v>0</v>
      </c>
      <c r="I65" s="19">
        <v>0</v>
      </c>
      <c r="J65" s="19">
        <v>0</v>
      </c>
      <c r="K65" s="19">
        <v>7</v>
      </c>
      <c r="L65" s="34">
        <v>0</v>
      </c>
      <c r="M65" s="19">
        <v>0</v>
      </c>
      <c r="N65" s="19">
        <v>0</v>
      </c>
      <c r="O65" s="19">
        <v>0</v>
      </c>
      <c r="P65" s="19">
        <v>11</v>
      </c>
      <c r="Q65" s="7">
        <f>SMALL((G65:P65),1)</f>
        <v>0</v>
      </c>
      <c r="R65" s="7">
        <f>SMALL(G65:P65,2)</f>
        <v>0</v>
      </c>
      <c r="S65" s="7">
        <f>SMALL((G65:P65),3)</f>
        <v>0</v>
      </c>
      <c r="T65" s="37">
        <f>SUM(G65:P65)-Q65-R65-S65</f>
        <v>18</v>
      </c>
    </row>
    <row r="66" spans="1:20" ht="12.75">
      <c r="A66" s="27"/>
      <c r="B66" s="21"/>
      <c r="R66" s="1"/>
      <c r="S66" s="1"/>
      <c r="T66" s="1"/>
    </row>
    <row r="67" spans="1:20" ht="12.75">
      <c r="A67" s="27"/>
      <c r="B67" s="21" t="s">
        <v>94</v>
      </c>
      <c r="R67" s="1"/>
      <c r="S67" s="1"/>
      <c r="T67" s="1"/>
    </row>
    <row r="69" spans="1:20" ht="18">
      <c r="A69" s="27"/>
      <c r="B69" s="38" t="s">
        <v>74</v>
      </c>
      <c r="C69" s="8"/>
      <c r="D69" s="9"/>
      <c r="E69" s="9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/>
    </row>
    <row r="70" spans="7:20" ht="12.75">
      <c r="G70" s="55" t="s">
        <v>39</v>
      </c>
      <c r="H70" s="56"/>
      <c r="I70" s="56"/>
      <c r="J70" s="56"/>
      <c r="K70" s="57"/>
      <c r="L70" s="58" t="s">
        <v>40</v>
      </c>
      <c r="M70" s="58"/>
      <c r="N70" s="58"/>
      <c r="O70" s="58"/>
      <c r="P70" s="58"/>
      <c r="R70" s="1"/>
      <c r="S70" s="1"/>
      <c r="T70" s="36"/>
    </row>
    <row r="71" spans="7:20" ht="56.25">
      <c r="G71" s="32" t="s">
        <v>76</v>
      </c>
      <c r="H71" s="33" t="s">
        <v>29</v>
      </c>
      <c r="I71" s="33" t="s">
        <v>37</v>
      </c>
      <c r="J71" s="33" t="s">
        <v>77</v>
      </c>
      <c r="K71" s="35" t="s">
        <v>38</v>
      </c>
      <c r="L71" s="32" t="s">
        <v>76</v>
      </c>
      <c r="M71" s="33" t="s">
        <v>29</v>
      </c>
      <c r="N71" s="33" t="s">
        <v>37</v>
      </c>
      <c r="O71" s="33" t="s">
        <v>77</v>
      </c>
      <c r="P71" s="3" t="s">
        <v>38</v>
      </c>
      <c r="Q71" s="3" t="s">
        <v>8</v>
      </c>
      <c r="R71" s="3" t="s">
        <v>9</v>
      </c>
      <c r="S71" s="3" t="s">
        <v>78</v>
      </c>
      <c r="T71" s="32" t="s">
        <v>0</v>
      </c>
    </row>
    <row r="72" spans="1:20" ht="12.75">
      <c r="A72" s="60">
        <v>1</v>
      </c>
      <c r="B72" s="10">
        <v>108060</v>
      </c>
      <c r="C72" s="8" t="s">
        <v>27</v>
      </c>
      <c r="D72" s="9">
        <v>88</v>
      </c>
      <c r="E72" s="24"/>
      <c r="F72" s="1" t="s">
        <v>60</v>
      </c>
      <c r="G72" s="61">
        <v>60</v>
      </c>
      <c r="H72" s="48">
        <v>60</v>
      </c>
      <c r="I72" s="48">
        <v>60</v>
      </c>
      <c r="J72" s="43">
        <v>53</v>
      </c>
      <c r="K72" s="43">
        <v>53</v>
      </c>
      <c r="L72" s="61">
        <v>60</v>
      </c>
      <c r="M72" s="48">
        <v>60</v>
      </c>
      <c r="N72" s="48">
        <v>60</v>
      </c>
      <c r="O72" s="48">
        <v>60</v>
      </c>
      <c r="P72" s="43">
        <v>53</v>
      </c>
      <c r="Q72" s="59">
        <f>SMALL((G72:P72),1)</f>
        <v>53</v>
      </c>
      <c r="R72" s="59">
        <f>SMALL(G72:P72,2)</f>
        <v>53</v>
      </c>
      <c r="S72" s="47">
        <f>SMALL((G72:P72),3)</f>
        <v>53</v>
      </c>
      <c r="T72" s="54">
        <f>SUM(G72:P72)-Q72-R72-S72</f>
        <v>420</v>
      </c>
    </row>
    <row r="73" spans="1:20" ht="12.75">
      <c r="A73" s="60"/>
      <c r="B73" s="7">
        <v>108016</v>
      </c>
      <c r="C73" s="8" t="s">
        <v>10</v>
      </c>
      <c r="D73" s="9">
        <v>88</v>
      </c>
      <c r="F73" s="7"/>
      <c r="G73" s="62"/>
      <c r="H73" s="49"/>
      <c r="I73" s="49"/>
      <c r="J73" s="44"/>
      <c r="K73" s="44"/>
      <c r="L73" s="62"/>
      <c r="M73" s="49"/>
      <c r="N73" s="49"/>
      <c r="O73" s="49"/>
      <c r="P73" s="44"/>
      <c r="Q73" s="59"/>
      <c r="R73" s="59"/>
      <c r="S73" s="47"/>
      <c r="T73" s="54"/>
    </row>
    <row r="74" spans="1:20" ht="12.75">
      <c r="A74" s="60">
        <v>2</v>
      </c>
      <c r="B74" s="17">
        <v>124001</v>
      </c>
      <c r="C74" s="8" t="s">
        <v>17</v>
      </c>
      <c r="D74" s="9">
        <v>88</v>
      </c>
      <c r="E74" s="9"/>
      <c r="F74" s="7" t="s">
        <v>6</v>
      </c>
      <c r="G74" s="45">
        <v>0</v>
      </c>
      <c r="H74" s="43">
        <v>53</v>
      </c>
      <c r="I74" s="43">
        <v>53</v>
      </c>
      <c r="J74" s="48">
        <v>60</v>
      </c>
      <c r="K74" s="48">
        <v>60</v>
      </c>
      <c r="L74" s="45">
        <v>53</v>
      </c>
      <c r="M74" s="43">
        <v>53</v>
      </c>
      <c r="N74" s="43">
        <v>53</v>
      </c>
      <c r="O74" s="43">
        <v>53</v>
      </c>
      <c r="P74" s="48">
        <v>60</v>
      </c>
      <c r="Q74" s="59">
        <f>SMALL((G74:P74),1)</f>
        <v>0</v>
      </c>
      <c r="R74" s="59">
        <f>SMALL(G74:P74,2)</f>
        <v>53</v>
      </c>
      <c r="S74" s="47">
        <f>SMALL((G74:P74),3)</f>
        <v>53</v>
      </c>
      <c r="T74" s="54">
        <f>SUM(G74:P74)-Q74-R74-S74</f>
        <v>392</v>
      </c>
    </row>
    <row r="75" spans="1:20" ht="12.75">
      <c r="A75" s="60"/>
      <c r="B75" s="17">
        <v>124009</v>
      </c>
      <c r="C75" s="8" t="s">
        <v>18</v>
      </c>
      <c r="D75" s="9">
        <v>88</v>
      </c>
      <c r="E75" s="9"/>
      <c r="F75" s="7"/>
      <c r="G75" s="46"/>
      <c r="H75" s="44"/>
      <c r="I75" s="44"/>
      <c r="J75" s="49"/>
      <c r="K75" s="49"/>
      <c r="L75" s="46"/>
      <c r="M75" s="44"/>
      <c r="N75" s="44"/>
      <c r="O75" s="44"/>
      <c r="P75" s="49"/>
      <c r="Q75" s="59"/>
      <c r="R75" s="59"/>
      <c r="S75" s="47"/>
      <c r="T75" s="54"/>
    </row>
    <row r="76" spans="1:20" ht="12.75">
      <c r="A76" s="60">
        <v>3</v>
      </c>
      <c r="B76" s="16">
        <v>36023</v>
      </c>
      <c r="C76" s="2" t="s">
        <v>90</v>
      </c>
      <c r="D76" s="4">
        <v>90</v>
      </c>
      <c r="F76" s="1" t="s">
        <v>88</v>
      </c>
      <c r="G76" s="45">
        <v>0</v>
      </c>
      <c r="H76" s="43">
        <v>0</v>
      </c>
      <c r="I76" s="43">
        <v>47</v>
      </c>
      <c r="J76" s="43">
        <v>42</v>
      </c>
      <c r="K76" s="43">
        <v>34</v>
      </c>
      <c r="L76" s="45">
        <v>0</v>
      </c>
      <c r="M76" s="43">
        <v>0</v>
      </c>
      <c r="N76" s="43">
        <v>47</v>
      </c>
      <c r="O76" s="43">
        <v>42</v>
      </c>
      <c r="P76" s="43">
        <v>0</v>
      </c>
      <c r="Q76" s="59">
        <f>SMALL((G76:P76),1)</f>
        <v>0</v>
      </c>
      <c r="R76" s="59">
        <f>SMALL(G76:P76,2)</f>
        <v>0</v>
      </c>
      <c r="S76" s="47">
        <f>SMALL((G76:P76),3)</f>
        <v>0</v>
      </c>
      <c r="T76" s="54">
        <f>SUM(G76:P76)-Q76-R76-S76</f>
        <v>212</v>
      </c>
    </row>
    <row r="77" spans="1:20" ht="12.75">
      <c r="A77" s="60"/>
      <c r="B77" s="16">
        <v>36024</v>
      </c>
      <c r="C77" s="2" t="s">
        <v>89</v>
      </c>
      <c r="D77" s="4">
        <v>91</v>
      </c>
      <c r="F77" s="1"/>
      <c r="G77" s="46"/>
      <c r="H77" s="44"/>
      <c r="I77" s="44"/>
      <c r="J77" s="44"/>
      <c r="K77" s="44"/>
      <c r="L77" s="46"/>
      <c r="M77" s="44"/>
      <c r="N77" s="44"/>
      <c r="O77" s="44"/>
      <c r="P77" s="44"/>
      <c r="Q77" s="59"/>
      <c r="R77" s="59"/>
      <c r="S77" s="47"/>
      <c r="T77" s="54"/>
    </row>
    <row r="78" spans="1:20" ht="12.75">
      <c r="A78" s="60">
        <f>1+A76</f>
        <v>4</v>
      </c>
      <c r="B78" s="16">
        <v>132009</v>
      </c>
      <c r="C78" s="2" t="s">
        <v>68</v>
      </c>
      <c r="D78" s="4">
        <v>91</v>
      </c>
      <c r="F78" s="1" t="s">
        <v>69</v>
      </c>
      <c r="G78" s="45">
        <v>0</v>
      </c>
      <c r="H78" s="43">
        <v>0</v>
      </c>
      <c r="I78" s="43">
        <v>0</v>
      </c>
      <c r="J78" s="43">
        <v>47</v>
      </c>
      <c r="K78" s="43">
        <v>42</v>
      </c>
      <c r="L78" s="45">
        <v>0</v>
      </c>
      <c r="M78" s="43">
        <v>0</v>
      </c>
      <c r="N78" s="43">
        <v>0</v>
      </c>
      <c r="O78" s="43">
        <v>47</v>
      </c>
      <c r="P78" s="43">
        <v>47</v>
      </c>
      <c r="Q78" s="59">
        <f>SMALL((G78:P78),1)</f>
        <v>0</v>
      </c>
      <c r="R78" s="59">
        <f>SMALL(G78:P78,2)</f>
        <v>0</v>
      </c>
      <c r="S78" s="47">
        <f>SMALL((G78:P78),3)</f>
        <v>0</v>
      </c>
      <c r="T78" s="54">
        <f>SUM(G78:P78)-Q78-R78-S78</f>
        <v>183</v>
      </c>
    </row>
    <row r="79" spans="1:20" ht="12.75">
      <c r="A79" s="60"/>
      <c r="B79" s="16">
        <v>132040</v>
      </c>
      <c r="C79" s="2" t="s">
        <v>70</v>
      </c>
      <c r="D79" s="4">
        <v>90</v>
      </c>
      <c r="F79" s="1"/>
      <c r="G79" s="46"/>
      <c r="H79" s="44"/>
      <c r="I79" s="44"/>
      <c r="J79" s="44"/>
      <c r="K79" s="44"/>
      <c r="L79" s="46"/>
      <c r="M79" s="44"/>
      <c r="N79" s="44"/>
      <c r="O79" s="44"/>
      <c r="P79" s="44"/>
      <c r="Q79" s="59"/>
      <c r="R79" s="59"/>
      <c r="S79" s="47"/>
      <c r="T79" s="54"/>
    </row>
    <row r="80" spans="1:20" ht="12.75">
      <c r="A80" s="60">
        <f>1+A78</f>
        <v>5</v>
      </c>
      <c r="B80" s="16">
        <v>57071</v>
      </c>
      <c r="C80" s="2" t="s">
        <v>67</v>
      </c>
      <c r="D80" s="4">
        <v>91</v>
      </c>
      <c r="F80" s="1" t="s">
        <v>42</v>
      </c>
      <c r="G80" s="45">
        <v>0</v>
      </c>
      <c r="H80" s="43">
        <v>0</v>
      </c>
      <c r="I80" s="43">
        <v>0</v>
      </c>
      <c r="J80" s="43">
        <v>0</v>
      </c>
      <c r="K80" s="43">
        <v>38</v>
      </c>
      <c r="L80" s="45">
        <v>0</v>
      </c>
      <c r="M80" s="43">
        <v>0</v>
      </c>
      <c r="N80" s="43">
        <v>0</v>
      </c>
      <c r="O80" s="43">
        <v>0</v>
      </c>
      <c r="P80" s="43">
        <v>34</v>
      </c>
      <c r="Q80" s="59">
        <f>SMALL((G80:P80),1)</f>
        <v>0</v>
      </c>
      <c r="R80" s="59">
        <f>SMALL(G80:P80,2)</f>
        <v>0</v>
      </c>
      <c r="S80" s="47">
        <f>SMALL((G80:P80),3)</f>
        <v>0</v>
      </c>
      <c r="T80" s="54">
        <f>SUM(G80:P80)-Q80-R80-S80</f>
        <v>72</v>
      </c>
    </row>
    <row r="81" spans="1:20" ht="12.75">
      <c r="A81" s="60"/>
      <c r="B81" s="16">
        <v>116054</v>
      </c>
      <c r="C81" s="2" t="s">
        <v>51</v>
      </c>
      <c r="D81" s="4">
        <v>91</v>
      </c>
      <c r="F81" s="1" t="s">
        <v>16</v>
      </c>
      <c r="G81" s="46"/>
      <c r="H81" s="44"/>
      <c r="I81" s="44"/>
      <c r="J81" s="44"/>
      <c r="K81" s="44"/>
      <c r="L81" s="46"/>
      <c r="M81" s="44"/>
      <c r="N81" s="44"/>
      <c r="O81" s="44"/>
      <c r="P81" s="44"/>
      <c r="Q81" s="59"/>
      <c r="R81" s="59"/>
      <c r="S81" s="47"/>
      <c r="T81" s="54"/>
    </row>
    <row r="82" spans="1:20" ht="12.75">
      <c r="A82" s="60">
        <f>1+A80</f>
        <v>6</v>
      </c>
      <c r="B82" s="16">
        <v>121018</v>
      </c>
      <c r="C82" s="2" t="s">
        <v>54</v>
      </c>
      <c r="D82" s="4">
        <v>91</v>
      </c>
      <c r="E82" s="4">
        <v>2</v>
      </c>
      <c r="F82" s="1" t="s">
        <v>5</v>
      </c>
      <c r="G82" s="45">
        <v>0</v>
      </c>
      <c r="H82" s="43">
        <v>0</v>
      </c>
      <c r="I82" s="43">
        <v>0</v>
      </c>
      <c r="J82" s="43">
        <v>0</v>
      </c>
      <c r="K82" s="43">
        <v>31</v>
      </c>
      <c r="L82" s="45">
        <v>0</v>
      </c>
      <c r="M82" s="43">
        <v>0</v>
      </c>
      <c r="N82" s="43">
        <v>0</v>
      </c>
      <c r="O82" s="43">
        <v>0</v>
      </c>
      <c r="P82" s="43">
        <v>31</v>
      </c>
      <c r="Q82" s="59">
        <f>SMALL((G82:P82),1)</f>
        <v>0</v>
      </c>
      <c r="R82" s="59">
        <f>SMALL(G82:P82,2)</f>
        <v>0</v>
      </c>
      <c r="S82" s="47">
        <f>SMALL((G82:P82),3)</f>
        <v>0</v>
      </c>
      <c r="T82" s="54">
        <f>SUM(G82:P82)-Q82-R82-S82</f>
        <v>62</v>
      </c>
    </row>
    <row r="83" spans="1:20" ht="12.75">
      <c r="A83" s="60"/>
      <c r="B83" s="16">
        <v>121052</v>
      </c>
      <c r="C83" s="2" t="s">
        <v>95</v>
      </c>
      <c r="D83" s="4">
        <v>92</v>
      </c>
      <c r="F83" s="1"/>
      <c r="G83" s="46"/>
      <c r="H83" s="44"/>
      <c r="I83" s="44"/>
      <c r="J83" s="44"/>
      <c r="K83" s="44"/>
      <c r="L83" s="46"/>
      <c r="M83" s="44"/>
      <c r="N83" s="44"/>
      <c r="O83" s="44"/>
      <c r="P83" s="44"/>
      <c r="Q83" s="59"/>
      <c r="R83" s="59"/>
      <c r="S83" s="47"/>
      <c r="T83" s="54"/>
    </row>
    <row r="84" spans="1:20" ht="12.75">
      <c r="A84" s="60">
        <f>1+A82</f>
        <v>7</v>
      </c>
      <c r="B84" s="16">
        <v>64031</v>
      </c>
      <c r="C84" s="2" t="s">
        <v>34</v>
      </c>
      <c r="D84" s="4">
        <v>89</v>
      </c>
      <c r="F84" s="1" t="s">
        <v>35</v>
      </c>
      <c r="G84" s="45">
        <v>0</v>
      </c>
      <c r="H84" s="43">
        <v>0</v>
      </c>
      <c r="I84" s="43">
        <v>0</v>
      </c>
      <c r="J84" s="43">
        <v>0</v>
      </c>
      <c r="K84" s="43">
        <v>28</v>
      </c>
      <c r="L84" s="45">
        <v>0</v>
      </c>
      <c r="M84" s="43">
        <v>0</v>
      </c>
      <c r="N84" s="43">
        <v>0</v>
      </c>
      <c r="O84" s="43">
        <v>0</v>
      </c>
      <c r="P84" s="43">
        <v>28</v>
      </c>
      <c r="Q84" s="59">
        <f>SMALL((G84:P84),1)</f>
        <v>0</v>
      </c>
      <c r="R84" s="59">
        <f>SMALL(G84:P84,2)</f>
        <v>0</v>
      </c>
      <c r="S84" s="47">
        <f>SMALL((G84:P84),3)</f>
        <v>0</v>
      </c>
      <c r="T84" s="54">
        <f>SUM(G84:P84)-Q84-R84-S84</f>
        <v>56</v>
      </c>
    </row>
    <row r="85" spans="1:20" ht="12.75">
      <c r="A85" s="60"/>
      <c r="B85" s="1">
        <v>105050</v>
      </c>
      <c r="C85" s="8" t="s">
        <v>25</v>
      </c>
      <c r="D85" s="9">
        <v>89</v>
      </c>
      <c r="E85" s="24"/>
      <c r="F85" s="7" t="s">
        <v>26</v>
      </c>
      <c r="G85" s="46"/>
      <c r="H85" s="44"/>
      <c r="I85" s="44"/>
      <c r="J85" s="44"/>
      <c r="K85" s="44"/>
      <c r="L85" s="46"/>
      <c r="M85" s="44"/>
      <c r="N85" s="44"/>
      <c r="O85" s="44"/>
      <c r="P85" s="44"/>
      <c r="Q85" s="59"/>
      <c r="R85" s="59"/>
      <c r="S85" s="47"/>
      <c r="T85" s="54"/>
    </row>
    <row r="86" spans="1:21" ht="12.75">
      <c r="A86" s="39"/>
      <c r="B86" s="1"/>
      <c r="C86" s="8"/>
      <c r="D86" s="9"/>
      <c r="E86" s="24"/>
      <c r="F86" s="7"/>
      <c r="G86" s="31"/>
      <c r="H86" s="31"/>
      <c r="I86" s="31"/>
      <c r="J86" s="28"/>
      <c r="K86" s="28"/>
      <c r="L86" s="28"/>
      <c r="M86" s="28"/>
      <c r="N86" s="28"/>
      <c r="O86" s="28"/>
      <c r="P86" s="28"/>
      <c r="Q86" s="28"/>
      <c r="R86" s="30"/>
      <c r="S86" s="30"/>
      <c r="T86" s="28"/>
      <c r="U86" s="29"/>
    </row>
    <row r="87" spans="1:21" ht="12.75">
      <c r="A87" s="39"/>
      <c r="B87" s="1" t="s">
        <v>96</v>
      </c>
      <c r="C87" s="8"/>
      <c r="D87" s="9"/>
      <c r="E87" s="24"/>
      <c r="F87" s="7"/>
      <c r="G87" s="31"/>
      <c r="H87" s="31"/>
      <c r="I87" s="31"/>
      <c r="J87" s="28"/>
      <c r="K87" s="28"/>
      <c r="L87" s="28"/>
      <c r="M87" s="28"/>
      <c r="N87" s="28"/>
      <c r="O87" s="28"/>
      <c r="P87" s="28"/>
      <c r="Q87" s="28"/>
      <c r="R87" s="30"/>
      <c r="S87" s="30"/>
      <c r="T87" s="28"/>
      <c r="U87" s="29"/>
    </row>
  </sheetData>
  <mergeCells count="119">
    <mergeCell ref="L9:P9"/>
    <mergeCell ref="G26:K26"/>
    <mergeCell ref="L26:P26"/>
    <mergeCell ref="A72:A73"/>
    <mergeCell ref="G72:G73"/>
    <mergeCell ref="J72:J73"/>
    <mergeCell ref="G9:K9"/>
    <mergeCell ref="K72:K73"/>
    <mergeCell ref="L72:L73"/>
    <mergeCell ref="N72:N73"/>
    <mergeCell ref="T72:T73"/>
    <mergeCell ref="Q74:Q75"/>
    <mergeCell ref="R74:R75"/>
    <mergeCell ref="T74:T75"/>
    <mergeCell ref="S74:S75"/>
    <mergeCell ref="Q72:Q73"/>
    <mergeCell ref="R72:R73"/>
    <mergeCell ref="K74:K75"/>
    <mergeCell ref="L74:L75"/>
    <mergeCell ref="N74:N75"/>
    <mergeCell ref="O74:O75"/>
    <mergeCell ref="A76:A77"/>
    <mergeCell ref="G76:G77"/>
    <mergeCell ref="J76:J77"/>
    <mergeCell ref="P74:P75"/>
    <mergeCell ref="A74:A75"/>
    <mergeCell ref="G74:G75"/>
    <mergeCell ref="J74:J75"/>
    <mergeCell ref="K76:K77"/>
    <mergeCell ref="L76:L77"/>
    <mergeCell ref="N76:N77"/>
    <mergeCell ref="O76:O77"/>
    <mergeCell ref="P76:P77"/>
    <mergeCell ref="Q76:Q77"/>
    <mergeCell ref="R76:R77"/>
    <mergeCell ref="T76:T77"/>
    <mergeCell ref="Q78:Q79"/>
    <mergeCell ref="R78:R79"/>
    <mergeCell ref="T78:T79"/>
    <mergeCell ref="S76:S77"/>
    <mergeCell ref="S78:S79"/>
    <mergeCell ref="P78:P79"/>
    <mergeCell ref="A78:A79"/>
    <mergeCell ref="G78:G79"/>
    <mergeCell ref="J78:J79"/>
    <mergeCell ref="K78:K79"/>
    <mergeCell ref="L78:L79"/>
    <mergeCell ref="N78:N79"/>
    <mergeCell ref="O78:O79"/>
    <mergeCell ref="I78:I79"/>
    <mergeCell ref="M78:M79"/>
    <mergeCell ref="L80:L81"/>
    <mergeCell ref="N80:N81"/>
    <mergeCell ref="H80:H81"/>
    <mergeCell ref="I80:I81"/>
    <mergeCell ref="M80:M81"/>
    <mergeCell ref="A80:A81"/>
    <mergeCell ref="G80:G81"/>
    <mergeCell ref="J80:J81"/>
    <mergeCell ref="K80:K81"/>
    <mergeCell ref="N82:N83"/>
    <mergeCell ref="O82:O83"/>
    <mergeCell ref="T80:T81"/>
    <mergeCell ref="Q82:Q83"/>
    <mergeCell ref="R82:R83"/>
    <mergeCell ref="T82:T83"/>
    <mergeCell ref="O80:O81"/>
    <mergeCell ref="P80:P81"/>
    <mergeCell ref="Q80:Q81"/>
    <mergeCell ref="R80:R81"/>
    <mergeCell ref="A84:A85"/>
    <mergeCell ref="G84:G85"/>
    <mergeCell ref="J84:J85"/>
    <mergeCell ref="P82:P83"/>
    <mergeCell ref="A82:A83"/>
    <mergeCell ref="G82:G83"/>
    <mergeCell ref="J82:J83"/>
    <mergeCell ref="K84:K85"/>
    <mergeCell ref="L84:L85"/>
    <mergeCell ref="N84:N85"/>
    <mergeCell ref="T84:T85"/>
    <mergeCell ref="G41:K41"/>
    <mergeCell ref="L41:P41"/>
    <mergeCell ref="G70:K70"/>
    <mergeCell ref="L70:P70"/>
    <mergeCell ref="O84:O85"/>
    <mergeCell ref="P84:P85"/>
    <mergeCell ref="Q84:Q85"/>
    <mergeCell ref="R84:R85"/>
    <mergeCell ref="K82:K83"/>
    <mergeCell ref="A1:T1"/>
    <mergeCell ref="A3:T3"/>
    <mergeCell ref="A4:T4"/>
    <mergeCell ref="A7:T7"/>
    <mergeCell ref="A5:T5"/>
    <mergeCell ref="A6:T6"/>
    <mergeCell ref="H72:H73"/>
    <mergeCell ref="I72:I73"/>
    <mergeCell ref="M72:M73"/>
    <mergeCell ref="S72:S73"/>
    <mergeCell ref="O72:O73"/>
    <mergeCell ref="P72:P73"/>
    <mergeCell ref="S80:S81"/>
    <mergeCell ref="S82:S83"/>
    <mergeCell ref="S84:S85"/>
    <mergeCell ref="H74:H75"/>
    <mergeCell ref="I74:I75"/>
    <mergeCell ref="M74:M75"/>
    <mergeCell ref="H76:H77"/>
    <mergeCell ref="I76:I77"/>
    <mergeCell ref="M76:M77"/>
    <mergeCell ref="H78:H79"/>
    <mergeCell ref="H82:H83"/>
    <mergeCell ref="I82:I83"/>
    <mergeCell ref="M82:M83"/>
    <mergeCell ref="H84:H85"/>
    <mergeCell ref="I84:I85"/>
    <mergeCell ref="M84:M85"/>
    <mergeCell ref="L82:L83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Eichlerovi</cp:lastModifiedBy>
  <cp:lastPrinted>2006-10-02T15:37:14Z</cp:lastPrinted>
  <dcterms:created xsi:type="dcterms:W3CDTF">1998-07-05T11:58:42Z</dcterms:created>
  <dcterms:modified xsi:type="dcterms:W3CDTF">2006-10-03T17:29:47Z</dcterms:modified>
  <cp:category/>
  <cp:version/>
  <cp:contentType/>
  <cp:contentStatus/>
</cp:coreProperties>
</file>